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S:\Support Serv\Contracts-Purchasing\2026\262-26 Municipal Justice Master Plan\2-Bid Documents\Drafts\"/>
    </mc:Choice>
  </mc:AlternateContent>
  <xr:revisionPtr revIDLastSave="0" documentId="13_ncr:1_{40A6943B-032D-427F-9FB6-823D605261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FP # 262-26 Pricing Form" sheetId="1" r:id="rId1"/>
    <sheet name="Sheet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1" l="1"/>
  <c r="E35" i="1"/>
  <c r="K54" i="2"/>
  <c r="J54" i="2"/>
  <c r="G54" i="2"/>
  <c r="K53" i="2"/>
  <c r="J53" i="2"/>
  <c r="G53" i="2"/>
  <c r="K52" i="2"/>
  <c r="J52" i="2"/>
  <c r="G52" i="2"/>
  <c r="K51" i="2"/>
  <c r="J51" i="2"/>
  <c r="G51" i="2"/>
  <c r="K50" i="2"/>
  <c r="K55" i="2" s="1"/>
  <c r="J50" i="2"/>
  <c r="H55" i="2" s="1"/>
  <c r="G50" i="2"/>
  <c r="E55" i="2" s="1"/>
  <c r="K46" i="2"/>
  <c r="J46" i="2"/>
  <c r="G46" i="2"/>
  <c r="K45" i="2"/>
  <c r="J45" i="2"/>
  <c r="G45" i="2"/>
  <c r="K44" i="2"/>
  <c r="J44" i="2"/>
  <c r="G44" i="2"/>
  <c r="K43" i="2"/>
  <c r="J43" i="2"/>
  <c r="G43" i="2"/>
  <c r="K42" i="2"/>
  <c r="J42" i="2"/>
  <c r="G42" i="2"/>
  <c r="K41" i="2"/>
  <c r="J41" i="2"/>
  <c r="G41" i="2"/>
  <c r="K40" i="2"/>
  <c r="J40" i="2"/>
  <c r="G40" i="2"/>
  <c r="K39" i="2"/>
  <c r="K47" i="2" s="1"/>
  <c r="J39" i="2"/>
  <c r="H47" i="2" s="1"/>
  <c r="G39" i="2"/>
  <c r="E47" i="2" s="1"/>
  <c r="J36" i="2"/>
  <c r="H36" i="2"/>
  <c r="G36" i="2"/>
  <c r="E36" i="2" s="1"/>
  <c r="K35" i="2"/>
  <c r="J35" i="2"/>
  <c r="G35" i="2"/>
  <c r="K34" i="2"/>
  <c r="J34" i="2"/>
  <c r="G34" i="2"/>
  <c r="K33" i="2"/>
  <c r="J33" i="2"/>
  <c r="G33" i="2"/>
  <c r="K32" i="2"/>
  <c r="K36" i="2" s="1"/>
  <c r="J32" i="2"/>
  <c r="G32" i="2"/>
  <c r="H22" i="2"/>
  <c r="H21" i="2"/>
  <c r="L28" i="2" l="1"/>
  <c r="L27" i="2"/>
  <c r="L26" i="2"/>
  <c r="L25" i="2"/>
  <c r="L21" i="2"/>
  <c r="M21" i="2" s="1"/>
  <c r="L24" i="2"/>
</calcChain>
</file>

<file path=xl/sharedStrings.xml><?xml version="1.0" encoding="utf-8"?>
<sst xmlns="http://schemas.openxmlformats.org/spreadsheetml/2006/main" count="155" uniqueCount="102">
  <si>
    <t>Vendor Explanation and Assumptions</t>
  </si>
  <si>
    <t>Proposing Vendor Name:</t>
  </si>
  <si>
    <t>Supervisory Salaried Positions</t>
  </si>
  <si>
    <t>&lt;Vendor - Enter each supervisor Position in this section with each position being on a separate line&gt;</t>
  </si>
  <si>
    <t>&lt;Vendor - Enter each level of technician Position in this section with each position being on a separate line&gt;</t>
  </si>
  <si>
    <t>Minimum Salary Hiring Range
(Supervisory)</t>
  </si>
  <si>
    <t>Maximum Salary Hiring Range
(Supervisory)</t>
  </si>
  <si>
    <t>UOM</t>
  </si>
  <si>
    <t>Quantity</t>
  </si>
  <si>
    <t>Each</t>
  </si>
  <si>
    <t>&lt;Vendor - Enter quantity for each supervisor Position/level that would be in your proposed solution&gt;</t>
  </si>
  <si>
    <t>Technician/Lead Hourly Positions</t>
  </si>
  <si>
    <t>Minimum Hourly Hiring Range
(AOPNT)</t>
  </si>
  <si>
    <t>Maximum Hourly Hiring Range
(AOPNT)</t>
  </si>
  <si>
    <t>&lt;Vendor - Enter quantity for each Technician Position/level that would be in your proposed solution&gt;</t>
  </si>
  <si>
    <t>&lt;Vendor - Enter quantity for each Aux./Office/Parts/Non-Technician Position/level that would be in your proposed solution&gt;</t>
  </si>
  <si>
    <t>Identify as a percentage of total parts cost for tariffs</t>
  </si>
  <si>
    <t>Items to hold them accountable for:</t>
  </si>
  <si>
    <t>All the AQR items from Amend. # 14</t>
  </si>
  <si>
    <t>Staffing</t>
  </si>
  <si>
    <t>Percentage Penalty</t>
  </si>
  <si>
    <t>Rank of Importance</t>
  </si>
  <si>
    <t>Vehicle Avail. - Priority</t>
  </si>
  <si>
    <t>Cleanliness of shop</t>
  </si>
  <si>
    <t>Repair Parts</t>
  </si>
  <si>
    <t>PM Parts Availability</t>
  </si>
  <si>
    <t>Recomm. Parts Availability (New Vehicles too)</t>
  </si>
  <si>
    <t>Vehicle Avail. - Specialty</t>
  </si>
  <si>
    <t>Turn around time - PM</t>
  </si>
  <si>
    <t>Vehicle Avail - Heavy on-road</t>
  </si>
  <si>
    <t>Vehicle Avail - Construc</t>
  </si>
  <si>
    <t>Vehicle Avail - Passenger</t>
  </si>
  <si>
    <t>Repair Quality</t>
  </si>
  <si>
    <t>Per month/per year</t>
  </si>
  <si>
    <t>% amount of contract $ being non-contract spend (upfits, repairs, etc.) - Expect 20-25% of monthly spend</t>
  </si>
  <si>
    <t>Provide Vendors to Bid:</t>
  </si>
  <si>
    <t>Comprehensive Vehicle List</t>
  </si>
  <si>
    <t>Site Visit to Fleet and MSC and FS # 4, City Hall and PD 9551</t>
  </si>
  <si>
    <t>What will it take to provide a bid price</t>
  </si>
  <si>
    <t>Vendor Representative Name:</t>
  </si>
  <si>
    <t>&lt;Vendor - Enter each level of each Aux./Office/Parts/Non-Technician Position/level in this section with each position being on a separate line&gt;</t>
  </si>
  <si>
    <t>Minimum Hourly Hiring Range
(Tech/Lead)</t>
  </si>
  <si>
    <t>Maximum Hourly Hiring Range
(Tech/Lead)</t>
  </si>
  <si>
    <t>Total Proposed Hiring Range for Supervisory Staff</t>
  </si>
  <si>
    <t>Total Proposed Hiring Range for Technician/Lead Staff - Multiplied Automatically by 2,080 Hours</t>
  </si>
  <si>
    <t xml:space="preserve"> Scenario Number</t>
  </si>
  <si>
    <t>What Parts Are Used for Repair</t>
  </si>
  <si>
    <t>Unit Cost of Part</t>
  </si>
  <si>
    <t>Quantity of Part</t>
  </si>
  <si>
    <t>Extended Part Costs</t>
  </si>
  <si>
    <t>Example Scenario</t>
  </si>
  <si>
    <t>Average Hourly Technician Cost</t>
  </si>
  <si>
    <t>Total Projected Cost for Repair Scenario</t>
  </si>
  <si>
    <t>Replace a battery and wiper blades on 2020 F-150 Crew Cab, no other issues</t>
  </si>
  <si>
    <t>NAPA Battery</t>
  </si>
  <si>
    <t>RainX Wiper Blades</t>
  </si>
  <si>
    <t>Estimated Number Of Labor Hours for Repair Scenario</t>
  </si>
  <si>
    <t>(HIDDEN)
Min Salary Total per line Item</t>
  </si>
  <si>
    <t>(HIDDEN)
Max Salary Total per line item</t>
  </si>
  <si>
    <t>(HIDDEN)
Average Salary Cost</t>
  </si>
  <si>
    <t>(HIDDEN)
Min Hourly Total Costs per line item</t>
  </si>
  <si>
    <t>(HIDDEN)
Max Hourly Total Costs per line item</t>
  </si>
  <si>
    <t>(HIDDEN)
Average Hourly Total Cost</t>
  </si>
  <si>
    <t>STAFFING AND SALARY RANGES</t>
  </si>
  <si>
    <t>GENERAL REPAIR SCENARIOS FOR PARTS AND LABOR</t>
  </si>
  <si>
    <t>Auxiliary/Office/Parts/Non-Technician (AOPNT)
 Hourly Positions</t>
  </si>
  <si>
    <t>Scenario Description and Assumptions</t>
  </si>
  <si>
    <t>0.SN Example</t>
  </si>
  <si>
    <t>1.SN</t>
  </si>
  <si>
    <t>2.SN</t>
  </si>
  <si>
    <t>3.SN</t>
  </si>
  <si>
    <t>4.SN</t>
  </si>
  <si>
    <t>5.SN</t>
  </si>
  <si>
    <t>PROPOSING VENDOR'S RATE SHEET</t>
  </si>
  <si>
    <t>Project Employee Name</t>
  </si>
  <si>
    <t>Project Employee Title</t>
  </si>
  <si>
    <t>Project Employee Proposed Rate</t>
  </si>
  <si>
    <t xml:space="preserve">Number of Hours Project Employee is Actively Engaged </t>
  </si>
  <si>
    <t>Hourly</t>
  </si>
  <si>
    <t>&lt;example&gt; Michael Jordan</t>
  </si>
  <si>
    <t>&lt;example&gt; Project Executive</t>
  </si>
  <si>
    <t>&lt;example&gt; Yadier Molina</t>
  </si>
  <si>
    <t>&lt;example&gt; Project Manager</t>
  </si>
  <si>
    <r>
      <t xml:space="preserve">PROPOSING VENDORS:  Complete the Rate Sheet below for </t>
    </r>
    <r>
      <rPr>
        <b/>
        <u/>
        <sz val="12"/>
        <color theme="1"/>
        <rFont val="Calibri"/>
        <family val="2"/>
        <scheme val="minor"/>
      </rPr>
      <t xml:space="preserve">all </t>
    </r>
    <r>
      <rPr>
        <b/>
        <sz val="12"/>
        <color theme="1"/>
        <rFont val="Calibri"/>
        <family val="2"/>
        <scheme val="minor"/>
      </rPr>
      <t>employees/contracted staff that will be actively engaged on this project.  Below are examples of formatting.  This is free-type area, so you may overwrite these examples.</t>
    </r>
  </si>
  <si>
    <t>PROPOSING VENDOR'S MILESTONES AND DELIVERABLES</t>
  </si>
  <si>
    <t>PROPOSING VENDORS:  Complete the milestone and deliverable section below.  Proposing Vendors are to note that this is a free-type field and the milestones and deliverables listed below are guidelines only.</t>
  </si>
  <si>
    <t>Milestone #</t>
  </si>
  <si>
    <t>Description</t>
  </si>
  <si>
    <t>Deliverable Pricing</t>
  </si>
  <si>
    <t>Appendix No. 1 - Pricing Form</t>
  </si>
  <si>
    <t>Milestone Percentage</t>
  </si>
  <si>
    <t>TOTAL PROPOSED COSTS</t>
  </si>
  <si>
    <t>&lt;example&gt; Research Intern</t>
  </si>
  <si>
    <t>&lt;example&gt; Serena Williams</t>
  </si>
  <si>
    <t>RFP # 262-26</t>
  </si>
  <si>
    <t>MUNICIPAL JUSTICE MASTER PLAN</t>
  </si>
  <si>
    <t>Project Initiation and Kick-Off</t>
  </si>
  <si>
    <t>Engagement and Data Collection</t>
  </si>
  <si>
    <t>Anaylsis of Research</t>
  </si>
  <si>
    <t>Development of Draft Report</t>
  </si>
  <si>
    <t>Final Report and Presentations</t>
  </si>
  <si>
    <t>Due Date:  11:00 P.M. (MDT),  Tuesday, August 18,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</si>
</sst>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0&quot; Hours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i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164" fontId="6" fillId="0" borderId="1" xfId="1" applyNumberFormat="1" applyFont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0" borderId="9" xfId="1" applyFont="1" applyBorder="1" applyAlignment="1">
      <alignment horizontal="center" vertical="center"/>
    </xf>
    <xf numFmtId="164" fontId="6" fillId="2" borderId="1" xfId="1" applyNumberFormat="1" applyFont="1" applyFill="1" applyBorder="1" applyAlignment="1">
      <alignment vertical="center"/>
    </xf>
    <xf numFmtId="164" fontId="6" fillId="0" borderId="11" xfId="1" applyNumberFormat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2" fontId="6" fillId="2" borderId="1" xfId="1" applyNumberFormat="1" applyFont="1" applyFill="1" applyBorder="1" applyAlignment="1">
      <alignment vertical="center"/>
    </xf>
    <xf numFmtId="0" fontId="6" fillId="0" borderId="6" xfId="1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2" fontId="6" fillId="2" borderId="11" xfId="1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44" fontId="4" fillId="0" borderId="1" xfId="2" applyFont="1" applyFill="1" applyBorder="1" applyAlignment="1" applyProtection="1">
      <alignment vertical="center"/>
      <protection locked="0"/>
    </xf>
    <xf numFmtId="0" fontId="8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 applyProtection="1">
      <alignment vertical="center"/>
      <protection locked="0"/>
    </xf>
    <xf numFmtId="0" fontId="8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vertical="center"/>
    </xf>
    <xf numFmtId="44" fontId="4" fillId="0" borderId="1" xfId="0" applyNumberFormat="1" applyFont="1" applyBorder="1" applyAlignment="1" applyProtection="1">
      <alignment vertical="center"/>
      <protection locked="0"/>
    </xf>
    <xf numFmtId="0" fontId="3" fillId="7" borderId="8" xfId="1" applyFont="1" applyFill="1" applyBorder="1" applyAlignment="1">
      <alignment horizontal="center" vertical="center" wrapText="1"/>
    </xf>
    <xf numFmtId="0" fontId="3" fillId="7" borderId="12" xfId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5" fillId="2" borderId="6" xfId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165" fontId="4" fillId="0" borderId="20" xfId="0" applyNumberFormat="1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8" fillId="2" borderId="20" xfId="0" applyFont="1" applyFill="1" applyBorder="1" applyAlignment="1">
      <alignment horizontal="center" vertical="center"/>
    </xf>
    <xf numFmtId="10" fontId="4" fillId="2" borderId="20" xfId="3" applyNumberFormat="1" applyFont="1" applyFill="1" applyBorder="1" applyAlignment="1" applyProtection="1">
      <alignment horizontal="center" vertical="center"/>
      <protection locked="0"/>
    </xf>
    <xf numFmtId="10" fontId="14" fillId="2" borderId="27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10" fontId="4" fillId="2" borderId="22" xfId="3" applyNumberFormat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5" fillId="0" borderId="11" xfId="1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5" fillId="0" borderId="9" xfId="1" applyFont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9" fillId="5" borderId="6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0" fontId="9" fillId="5" borderId="7" xfId="1" applyFont="1" applyFill="1" applyBorder="1" applyAlignment="1">
      <alignment horizontal="center" vertical="center"/>
    </xf>
    <xf numFmtId="0" fontId="8" fillId="0" borderId="6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3" borderId="6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9" fontId="4" fillId="0" borderId="1" xfId="3" applyFont="1" applyFill="1" applyBorder="1" applyAlignment="1" applyProtection="1">
      <alignment horizontal="left" vertical="center"/>
      <protection locked="0"/>
    </xf>
    <xf numFmtId="44" fontId="4" fillId="0" borderId="11" xfId="2" applyFont="1" applyFill="1" applyBorder="1" applyAlignment="1" applyProtection="1">
      <alignment horizontal="center" vertical="center"/>
      <protection locked="0"/>
    </xf>
    <xf numFmtId="44" fontId="4" fillId="0" borderId="9" xfId="2" applyFont="1" applyFill="1" applyBorder="1" applyAlignment="1" applyProtection="1">
      <alignment horizontal="center" vertical="center"/>
      <protection locked="0"/>
    </xf>
    <xf numFmtId="9" fontId="4" fillId="0" borderId="21" xfId="3" applyFont="1" applyFill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4" fillId="2" borderId="25" xfId="0" applyFont="1" applyFill="1" applyBorder="1" applyAlignment="1">
      <alignment horizontal="right" vertical="center"/>
    </xf>
    <xf numFmtId="0" fontId="14" fillId="2" borderId="26" xfId="0" applyFont="1" applyFill="1" applyBorder="1" applyAlignment="1">
      <alignment horizontal="right" vertical="center"/>
    </xf>
    <xf numFmtId="44" fontId="14" fillId="2" borderId="26" xfId="0" applyNumberFormat="1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44" fontId="4" fillId="0" borderId="28" xfId="2" applyFont="1" applyFill="1" applyBorder="1" applyAlignment="1" applyProtection="1">
      <alignment horizontal="center" vertical="center"/>
      <protection locked="0"/>
    </xf>
    <xf numFmtId="44" fontId="4" fillId="0" borderId="23" xfId="2" applyFont="1" applyFill="1" applyBorder="1" applyAlignment="1" applyProtection="1">
      <alignment horizontal="center" vertical="center"/>
      <protection locked="0"/>
    </xf>
    <xf numFmtId="0" fontId="6" fillId="0" borderId="6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164" fontId="6" fillId="0" borderId="11" xfId="1" applyNumberFormat="1" applyFont="1" applyBorder="1" applyAlignment="1">
      <alignment horizontal="center" vertical="center"/>
    </xf>
    <xf numFmtId="164" fontId="6" fillId="0" borderId="9" xfId="1" applyNumberFormat="1" applyFont="1" applyBorder="1" applyAlignment="1">
      <alignment horizontal="center" vertical="center"/>
    </xf>
    <xf numFmtId="164" fontId="3" fillId="2" borderId="11" xfId="1" applyNumberFormat="1" applyFont="1" applyFill="1" applyBorder="1" applyAlignment="1">
      <alignment horizontal="center" vertical="center"/>
    </xf>
    <xf numFmtId="164" fontId="3" fillId="2" borderId="9" xfId="1" applyNumberFormat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2" fontId="6" fillId="3" borderId="2" xfId="1" applyNumberFormat="1" applyFont="1" applyFill="1" applyBorder="1" applyAlignment="1">
      <alignment horizontal="center" vertical="center"/>
    </xf>
    <xf numFmtId="2" fontId="6" fillId="3" borderId="7" xfId="1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right" vertical="center"/>
    </xf>
    <xf numFmtId="0" fontId="3" fillId="2" borderId="9" xfId="1" applyFont="1" applyFill="1" applyBorder="1" applyAlignment="1">
      <alignment horizontal="right" vertical="center"/>
    </xf>
    <xf numFmtId="44" fontId="4" fillId="0" borderId="8" xfId="2" applyFont="1" applyFill="1" applyBorder="1" applyAlignment="1" applyProtection="1">
      <alignment horizontal="center" vertical="center"/>
      <protection locked="0"/>
    </xf>
    <xf numFmtId="44" fontId="4" fillId="0" borderId="16" xfId="2" applyFont="1" applyFill="1" applyBorder="1" applyAlignment="1" applyProtection="1">
      <alignment horizontal="center" vertical="center"/>
      <protection locked="0"/>
    </xf>
    <xf numFmtId="44" fontId="4" fillId="0" borderId="13" xfId="2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</cellXfs>
  <cellStyles count="4">
    <cellStyle name="Currency" xfId="2" builtinId="4"/>
    <cellStyle name="Normal" xfId="0" builtinId="0"/>
    <cellStyle name="Normal 4" xfId="1" xr:uid="{00000000-0005-0000-0000-000001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zoomScale="85" zoomScaleNormal="85" workbookViewId="0">
      <selection activeCell="C10" sqref="C10:D10"/>
    </sheetView>
  </sheetViews>
  <sheetFormatPr defaultColWidth="8.88671875" defaultRowHeight="30" customHeight="1" x14ac:dyDescent="0.3"/>
  <cols>
    <col min="1" max="1" width="32.6640625" style="2" bestFit="1" customWidth="1"/>
    <col min="2" max="2" width="21.44140625" style="2" customWidth="1"/>
    <col min="3" max="4" width="30.6640625" style="2" customWidth="1"/>
    <col min="5" max="5" width="23.88671875" style="2" customWidth="1"/>
    <col min="6" max="6" width="34.5546875" style="2" bestFit="1" customWidth="1"/>
    <col min="7" max="7" width="64" style="5" customWidth="1"/>
    <col min="8" max="8" width="9.109375" style="2" customWidth="1"/>
    <col min="9" max="16384" width="8.88671875" style="2"/>
  </cols>
  <sheetData>
    <row r="1" spans="1:7" ht="30" customHeight="1" x14ac:dyDescent="0.3">
      <c r="A1" s="52" t="s">
        <v>94</v>
      </c>
      <c r="B1" s="53"/>
      <c r="C1" s="53"/>
      <c r="D1" s="53"/>
      <c r="E1" s="53"/>
      <c r="F1" s="53"/>
      <c r="G1" s="54"/>
    </row>
    <row r="2" spans="1:7" ht="30" customHeight="1" x14ac:dyDescent="0.3">
      <c r="A2" s="55" t="s">
        <v>95</v>
      </c>
      <c r="B2" s="56"/>
      <c r="C2" s="56"/>
      <c r="D2" s="56"/>
      <c r="E2" s="56"/>
      <c r="F2" s="56"/>
      <c r="G2" s="57"/>
    </row>
    <row r="3" spans="1:7" ht="30" customHeight="1" x14ac:dyDescent="0.3">
      <c r="A3" s="55" t="s">
        <v>89</v>
      </c>
      <c r="B3" s="56"/>
      <c r="C3" s="56"/>
      <c r="D3" s="56"/>
      <c r="E3" s="56"/>
      <c r="F3" s="56"/>
      <c r="G3" s="57"/>
    </row>
    <row r="4" spans="1:7" ht="30" customHeight="1" x14ac:dyDescent="0.3">
      <c r="A4" s="55" t="s">
        <v>101</v>
      </c>
      <c r="B4" s="56"/>
      <c r="C4" s="56"/>
      <c r="D4" s="56"/>
      <c r="E4" s="56"/>
      <c r="F4" s="56"/>
      <c r="G4" s="57"/>
    </row>
    <row r="5" spans="1:7" ht="8.1" customHeight="1" x14ac:dyDescent="0.3">
      <c r="A5" s="72"/>
      <c r="B5" s="73"/>
      <c r="C5" s="73"/>
      <c r="D5" s="73"/>
      <c r="E5" s="73"/>
      <c r="F5" s="73"/>
      <c r="G5" s="74"/>
    </row>
    <row r="6" spans="1:7" s="1" customFormat="1" ht="30" customHeight="1" x14ac:dyDescent="0.3">
      <c r="A6" s="36" t="s">
        <v>1</v>
      </c>
      <c r="B6" s="58"/>
      <c r="C6" s="59"/>
      <c r="D6" s="60"/>
      <c r="E6" s="61" t="s">
        <v>39</v>
      </c>
      <c r="F6" s="62"/>
      <c r="G6" s="45"/>
    </row>
    <row r="7" spans="1:7" ht="8.1" customHeight="1" x14ac:dyDescent="0.3">
      <c r="A7" s="72"/>
      <c r="B7" s="73"/>
      <c r="C7" s="73"/>
      <c r="D7" s="73"/>
      <c r="E7" s="73"/>
      <c r="F7" s="73"/>
      <c r="G7" s="74"/>
    </row>
    <row r="8" spans="1:7" ht="27" customHeight="1" x14ac:dyDescent="0.3">
      <c r="A8" s="63" t="s">
        <v>73</v>
      </c>
      <c r="B8" s="64"/>
      <c r="C8" s="64"/>
      <c r="D8" s="64"/>
      <c r="E8" s="64"/>
      <c r="F8" s="64"/>
      <c r="G8" s="65"/>
    </row>
    <row r="9" spans="1:7" ht="42" customHeight="1" x14ac:dyDescent="0.3">
      <c r="A9" s="66" t="s">
        <v>83</v>
      </c>
      <c r="B9" s="67"/>
      <c r="C9" s="67"/>
      <c r="D9" s="67"/>
      <c r="E9" s="67"/>
      <c r="F9" s="67"/>
      <c r="G9" s="68"/>
    </row>
    <row r="10" spans="1:7" s="37" customFormat="1" ht="30" customHeight="1" x14ac:dyDescent="0.3">
      <c r="A10" s="75" t="s">
        <v>74</v>
      </c>
      <c r="B10" s="76"/>
      <c r="C10" s="76" t="s">
        <v>75</v>
      </c>
      <c r="D10" s="76"/>
      <c r="E10" s="38" t="s">
        <v>7</v>
      </c>
      <c r="F10" s="38" t="s">
        <v>76</v>
      </c>
      <c r="G10" s="42" t="s">
        <v>77</v>
      </c>
    </row>
    <row r="11" spans="1:7" ht="30" customHeight="1" x14ac:dyDescent="0.3">
      <c r="A11" s="69" t="s">
        <v>79</v>
      </c>
      <c r="B11" s="70"/>
      <c r="C11" s="71" t="s">
        <v>80</v>
      </c>
      <c r="D11" s="70"/>
      <c r="E11" s="39" t="s">
        <v>78</v>
      </c>
      <c r="F11" s="31">
        <v>10</v>
      </c>
      <c r="G11" s="43">
        <v>10</v>
      </c>
    </row>
    <row r="12" spans="1:7" ht="30" customHeight="1" x14ac:dyDescent="0.3">
      <c r="A12" s="69" t="s">
        <v>81</v>
      </c>
      <c r="B12" s="70"/>
      <c r="C12" s="71" t="s">
        <v>82</v>
      </c>
      <c r="D12" s="70"/>
      <c r="E12" s="39" t="s">
        <v>78</v>
      </c>
      <c r="F12" s="40">
        <v>5</v>
      </c>
      <c r="G12" s="43">
        <v>60</v>
      </c>
    </row>
    <row r="13" spans="1:7" ht="30" customHeight="1" x14ac:dyDescent="0.3">
      <c r="A13" s="69" t="s">
        <v>93</v>
      </c>
      <c r="B13" s="70"/>
      <c r="C13" s="71" t="s">
        <v>92</v>
      </c>
      <c r="D13" s="70"/>
      <c r="E13" s="39" t="s">
        <v>78</v>
      </c>
      <c r="F13" s="40">
        <v>1</v>
      </c>
      <c r="G13" s="43">
        <v>50</v>
      </c>
    </row>
    <row r="14" spans="1:7" ht="30" customHeight="1" x14ac:dyDescent="0.3">
      <c r="A14" s="69"/>
      <c r="B14" s="70"/>
      <c r="C14" s="71"/>
      <c r="D14" s="70"/>
      <c r="E14" s="39" t="s">
        <v>78</v>
      </c>
      <c r="F14" s="40"/>
      <c r="G14" s="43"/>
    </row>
    <row r="15" spans="1:7" ht="30" customHeight="1" x14ac:dyDescent="0.3">
      <c r="A15" s="69"/>
      <c r="B15" s="70"/>
      <c r="C15" s="71"/>
      <c r="D15" s="70"/>
      <c r="E15" s="39" t="s">
        <v>78</v>
      </c>
      <c r="F15" s="40"/>
      <c r="G15" s="43"/>
    </row>
    <row r="16" spans="1:7" ht="30" customHeight="1" x14ac:dyDescent="0.3">
      <c r="A16" s="69"/>
      <c r="B16" s="70"/>
      <c r="C16" s="71"/>
      <c r="D16" s="70"/>
      <c r="E16" s="39" t="s">
        <v>78</v>
      </c>
      <c r="F16" s="40"/>
      <c r="G16" s="43"/>
    </row>
    <row r="17" spans="1:7" ht="30" customHeight="1" x14ac:dyDescent="0.3">
      <c r="A17" s="69"/>
      <c r="B17" s="70"/>
      <c r="C17" s="71"/>
      <c r="D17" s="70"/>
      <c r="E17" s="39" t="s">
        <v>78</v>
      </c>
      <c r="F17" s="40"/>
      <c r="G17" s="43"/>
    </row>
    <row r="18" spans="1:7" ht="30" customHeight="1" x14ac:dyDescent="0.3">
      <c r="A18" s="69"/>
      <c r="B18" s="70"/>
      <c r="C18" s="71"/>
      <c r="D18" s="70"/>
      <c r="E18" s="39" t="s">
        <v>78</v>
      </c>
      <c r="F18" s="40"/>
      <c r="G18" s="43"/>
    </row>
    <row r="19" spans="1:7" ht="30" customHeight="1" x14ac:dyDescent="0.3">
      <c r="A19" s="69"/>
      <c r="B19" s="70"/>
      <c r="C19" s="71"/>
      <c r="D19" s="70"/>
      <c r="E19" s="39" t="s">
        <v>78</v>
      </c>
      <c r="F19" s="40"/>
      <c r="G19" s="43"/>
    </row>
    <row r="20" spans="1:7" ht="30" customHeight="1" x14ac:dyDescent="0.3">
      <c r="A20" s="63" t="s">
        <v>84</v>
      </c>
      <c r="B20" s="64"/>
      <c r="C20" s="64"/>
      <c r="D20" s="64"/>
      <c r="E20" s="64"/>
      <c r="F20" s="64"/>
      <c r="G20" s="65"/>
    </row>
    <row r="21" spans="1:7" ht="30" customHeight="1" x14ac:dyDescent="0.3">
      <c r="A21" s="66" t="s">
        <v>85</v>
      </c>
      <c r="B21" s="67"/>
      <c r="C21" s="67"/>
      <c r="D21" s="67"/>
      <c r="E21" s="67"/>
      <c r="F21" s="67"/>
      <c r="G21" s="68"/>
    </row>
    <row r="22" spans="1:7" s="37" customFormat="1" ht="30" customHeight="1" x14ac:dyDescent="0.3">
      <c r="A22" s="41" t="s">
        <v>86</v>
      </c>
      <c r="B22" s="76" t="s">
        <v>87</v>
      </c>
      <c r="C22" s="76"/>
      <c r="D22" s="38" t="s">
        <v>7</v>
      </c>
      <c r="E22" s="81" t="s">
        <v>88</v>
      </c>
      <c r="F22" s="82"/>
      <c r="G22" s="46" t="s">
        <v>90</v>
      </c>
    </row>
    <row r="23" spans="1:7" ht="30" customHeight="1" x14ac:dyDescent="0.3">
      <c r="A23" s="44">
        <v>1</v>
      </c>
      <c r="B23" s="77" t="s">
        <v>96</v>
      </c>
      <c r="C23" s="77"/>
      <c r="D23" s="23" t="s">
        <v>9</v>
      </c>
      <c r="E23" s="78">
        <v>0</v>
      </c>
      <c r="F23" s="79"/>
      <c r="G23" s="47"/>
    </row>
    <row r="24" spans="1:7" ht="30" customHeight="1" x14ac:dyDescent="0.3">
      <c r="A24" s="44">
        <v>2</v>
      </c>
      <c r="B24" s="77" t="s">
        <v>97</v>
      </c>
      <c r="C24" s="77"/>
      <c r="D24" s="23" t="s">
        <v>9</v>
      </c>
      <c r="E24" s="78">
        <v>0</v>
      </c>
      <c r="F24" s="79"/>
      <c r="G24" s="47"/>
    </row>
    <row r="25" spans="1:7" ht="30" customHeight="1" x14ac:dyDescent="0.3">
      <c r="A25" s="44">
        <v>3</v>
      </c>
      <c r="B25" s="77" t="s">
        <v>98</v>
      </c>
      <c r="C25" s="77"/>
      <c r="D25" s="23" t="s">
        <v>9</v>
      </c>
      <c r="E25" s="78">
        <v>0</v>
      </c>
      <c r="F25" s="79"/>
      <c r="G25" s="47"/>
    </row>
    <row r="26" spans="1:7" ht="30" customHeight="1" x14ac:dyDescent="0.3">
      <c r="A26" s="44">
        <v>4</v>
      </c>
      <c r="B26" s="77" t="s">
        <v>99</v>
      </c>
      <c r="C26" s="77"/>
      <c r="D26" s="23" t="s">
        <v>9</v>
      </c>
      <c r="E26" s="78">
        <v>0</v>
      </c>
      <c r="F26" s="79"/>
      <c r="G26" s="47"/>
    </row>
    <row r="27" spans="1:7" ht="30" customHeight="1" x14ac:dyDescent="0.3">
      <c r="A27" s="44">
        <v>5</v>
      </c>
      <c r="B27" s="77" t="s">
        <v>100</v>
      </c>
      <c r="C27" s="77"/>
      <c r="D27" s="23" t="s">
        <v>9</v>
      </c>
      <c r="E27" s="78">
        <v>0</v>
      </c>
      <c r="F27" s="79"/>
      <c r="G27" s="47"/>
    </row>
    <row r="28" spans="1:7" ht="30" customHeight="1" x14ac:dyDescent="0.3">
      <c r="A28" s="44"/>
      <c r="B28" s="77"/>
      <c r="C28" s="77"/>
      <c r="D28" s="23" t="s">
        <v>9</v>
      </c>
      <c r="E28" s="78">
        <v>0</v>
      </c>
      <c r="F28" s="79"/>
      <c r="G28" s="47"/>
    </row>
    <row r="29" spans="1:7" ht="30" customHeight="1" x14ac:dyDescent="0.3">
      <c r="A29" s="44"/>
      <c r="B29" s="77"/>
      <c r="C29" s="77"/>
      <c r="D29" s="23" t="s">
        <v>9</v>
      </c>
      <c r="E29" s="78">
        <v>0</v>
      </c>
      <c r="F29" s="79"/>
      <c r="G29" s="47"/>
    </row>
    <row r="30" spans="1:7" ht="30" customHeight="1" x14ac:dyDescent="0.3">
      <c r="A30" s="44"/>
      <c r="B30" s="77"/>
      <c r="C30" s="77"/>
      <c r="D30" s="23" t="s">
        <v>9</v>
      </c>
      <c r="E30" s="78">
        <v>0</v>
      </c>
      <c r="F30" s="79"/>
      <c r="G30" s="47"/>
    </row>
    <row r="31" spans="1:7" ht="30" customHeight="1" x14ac:dyDescent="0.3">
      <c r="A31" s="44"/>
      <c r="B31" s="77"/>
      <c r="C31" s="77"/>
      <c r="D31" s="23" t="s">
        <v>9</v>
      </c>
      <c r="E31" s="78">
        <v>0</v>
      </c>
      <c r="F31" s="79"/>
      <c r="G31" s="47"/>
    </row>
    <row r="32" spans="1:7" ht="30" customHeight="1" x14ac:dyDescent="0.3">
      <c r="A32" s="44"/>
      <c r="B32" s="77"/>
      <c r="C32" s="77"/>
      <c r="D32" s="23" t="s">
        <v>9</v>
      </c>
      <c r="E32" s="78">
        <v>0</v>
      </c>
      <c r="F32" s="79"/>
      <c r="G32" s="47"/>
    </row>
    <row r="33" spans="1:7" ht="30" customHeight="1" x14ac:dyDescent="0.3">
      <c r="A33" s="44"/>
      <c r="B33" s="77"/>
      <c r="C33" s="77"/>
      <c r="D33" s="23" t="s">
        <v>9</v>
      </c>
      <c r="E33" s="78">
        <v>0</v>
      </c>
      <c r="F33" s="79"/>
      <c r="G33" s="47"/>
    </row>
    <row r="34" spans="1:7" ht="30" customHeight="1" thickBot="1" x14ac:dyDescent="0.35">
      <c r="A34" s="49"/>
      <c r="B34" s="80"/>
      <c r="C34" s="80"/>
      <c r="D34" s="50" t="s">
        <v>9</v>
      </c>
      <c r="E34" s="87">
        <v>0</v>
      </c>
      <c r="F34" s="88"/>
      <c r="G34" s="51"/>
    </row>
    <row r="35" spans="1:7" ht="30" customHeight="1" thickBot="1" x14ac:dyDescent="0.35">
      <c r="A35" s="83" t="s">
        <v>91</v>
      </c>
      <c r="B35" s="84"/>
      <c r="C35" s="84"/>
      <c r="D35" s="84"/>
      <c r="E35" s="85">
        <f>SUM(E23:F34)</f>
        <v>0</v>
      </c>
      <c r="F35" s="86"/>
      <c r="G35" s="48">
        <f>SUM(G23:G34)</f>
        <v>0</v>
      </c>
    </row>
  </sheetData>
  <mergeCells count="60">
    <mergeCell ref="E24:F24"/>
    <mergeCell ref="E23:F23"/>
    <mergeCell ref="E22:F22"/>
    <mergeCell ref="A35:D35"/>
    <mergeCell ref="E35:F35"/>
    <mergeCell ref="B28:C28"/>
    <mergeCell ref="B27:C27"/>
    <mergeCell ref="B26:C26"/>
    <mergeCell ref="B25:C25"/>
    <mergeCell ref="E34:F34"/>
    <mergeCell ref="E33:F33"/>
    <mergeCell ref="E32:F32"/>
    <mergeCell ref="E31:F31"/>
    <mergeCell ref="E30:F30"/>
    <mergeCell ref="E29:F29"/>
    <mergeCell ref="E28:F28"/>
    <mergeCell ref="E27:F27"/>
    <mergeCell ref="E26:F26"/>
    <mergeCell ref="E25:F25"/>
    <mergeCell ref="B34:C34"/>
    <mergeCell ref="B33:C33"/>
    <mergeCell ref="B32:C32"/>
    <mergeCell ref="B24:C24"/>
    <mergeCell ref="B23:C23"/>
    <mergeCell ref="B22:C22"/>
    <mergeCell ref="B31:C31"/>
    <mergeCell ref="B30:C30"/>
    <mergeCell ref="B29:C29"/>
    <mergeCell ref="C17:D17"/>
    <mergeCell ref="A13:B13"/>
    <mergeCell ref="C13:D13"/>
    <mergeCell ref="A14:B14"/>
    <mergeCell ref="C14:D14"/>
    <mergeCell ref="A7:G7"/>
    <mergeCell ref="A5:G5"/>
    <mergeCell ref="A8:G8"/>
    <mergeCell ref="A10:B10"/>
    <mergeCell ref="C10:D10"/>
    <mergeCell ref="A20:G20"/>
    <mergeCell ref="A21:G21"/>
    <mergeCell ref="A9:G9"/>
    <mergeCell ref="A15:B15"/>
    <mergeCell ref="C15:D15"/>
    <mergeCell ref="A11:B11"/>
    <mergeCell ref="C11:D11"/>
    <mergeCell ref="A12:B12"/>
    <mergeCell ref="C12:D12"/>
    <mergeCell ref="A18:B18"/>
    <mergeCell ref="C18:D18"/>
    <mergeCell ref="A19:B19"/>
    <mergeCell ref="C19:D19"/>
    <mergeCell ref="A16:B16"/>
    <mergeCell ref="C16:D16"/>
    <mergeCell ref="A17:B17"/>
    <mergeCell ref="A1:G1"/>
    <mergeCell ref="A2:G2"/>
    <mergeCell ref="A3:G3"/>
    <mergeCell ref="A4:G4"/>
    <mergeCell ref="B6:D6"/>
    <mergeCell ref="E6:F6"/>
  </mergeCells>
  <pageMargins left="0.25" right="0.25" top="0.75" bottom="0.75" header="0.3" footer="0.3"/>
  <pageSetup paperSize="5" scale="90" fitToHeight="0" orientation="landscape" r:id="rId1"/>
  <headerFooter>
    <oddHeader>&amp;C&amp;F
&amp;A</oddHeader>
    <oddFooter>&amp;L&amp;D&amp;C&amp;P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DD7C5-42A7-4380-B215-3465870E7D25}">
  <dimension ref="A1:N56"/>
  <sheetViews>
    <sheetView topLeftCell="A19" zoomScale="85" zoomScaleNormal="85" workbookViewId="0">
      <selection activeCell="A30" sqref="A30:XFD56"/>
    </sheetView>
  </sheetViews>
  <sheetFormatPr defaultColWidth="9.109375" defaultRowHeight="14.4" x14ac:dyDescent="0.3"/>
  <cols>
    <col min="1" max="1" width="54.44140625" style="13" bestFit="1" customWidth="1"/>
    <col min="2" max="2" width="9.109375" style="13"/>
    <col min="3" max="3" width="38" style="13" bestFit="1" customWidth="1"/>
    <col min="4" max="4" width="9.109375" style="13"/>
    <col min="5" max="5" width="45.88671875" style="13" bestFit="1" customWidth="1"/>
    <col min="6" max="16384" width="9.109375" style="13"/>
  </cols>
  <sheetData>
    <row r="1" spans="1:7" s="2" customFormat="1" ht="30" customHeight="1" x14ac:dyDescent="0.3">
      <c r="A1" s="9" t="s">
        <v>16</v>
      </c>
      <c r="C1" s="9" t="s">
        <v>17</v>
      </c>
      <c r="D1" s="9" t="s">
        <v>21</v>
      </c>
      <c r="F1" s="10" t="s">
        <v>20</v>
      </c>
      <c r="G1" s="9" t="s">
        <v>38</v>
      </c>
    </row>
    <row r="2" spans="1:7" s="2" customFormat="1" ht="30" customHeight="1" x14ac:dyDescent="0.3">
      <c r="C2" s="2" t="s">
        <v>18</v>
      </c>
      <c r="D2" s="2">
        <v>1</v>
      </c>
      <c r="E2" s="11" t="s">
        <v>19</v>
      </c>
      <c r="F2" s="5"/>
      <c r="G2" s="2" t="s">
        <v>33</v>
      </c>
    </row>
    <row r="3" spans="1:7" s="2" customFormat="1" ht="30" customHeight="1" x14ac:dyDescent="0.3">
      <c r="D3" s="2">
        <v>2</v>
      </c>
      <c r="E3" s="12" t="s">
        <v>28</v>
      </c>
      <c r="F3" s="5"/>
      <c r="G3" s="2" t="s">
        <v>34</v>
      </c>
    </row>
    <row r="4" spans="1:7" s="2" customFormat="1" ht="30" customHeight="1" x14ac:dyDescent="0.3">
      <c r="D4" s="2">
        <v>3</v>
      </c>
      <c r="E4" s="12" t="s">
        <v>22</v>
      </c>
      <c r="F4" s="5"/>
    </row>
    <row r="5" spans="1:7" s="2" customFormat="1" ht="30" customHeight="1" x14ac:dyDescent="0.3">
      <c r="D5" s="2">
        <v>4</v>
      </c>
      <c r="E5" s="12" t="s">
        <v>27</v>
      </c>
      <c r="F5" s="5"/>
    </row>
    <row r="6" spans="1:7" s="2" customFormat="1" ht="30" customHeight="1" x14ac:dyDescent="0.3">
      <c r="D6" s="2">
        <v>5</v>
      </c>
      <c r="E6" s="12" t="s">
        <v>25</v>
      </c>
      <c r="F6" s="5"/>
      <c r="G6" s="9" t="s">
        <v>35</v>
      </c>
    </row>
    <row r="7" spans="1:7" s="2" customFormat="1" ht="30" customHeight="1" x14ac:dyDescent="0.3">
      <c r="D7" s="2">
        <v>6</v>
      </c>
      <c r="E7" s="12" t="s">
        <v>26</v>
      </c>
      <c r="F7" s="5"/>
      <c r="G7" s="2" t="s">
        <v>37</v>
      </c>
    </row>
    <row r="8" spans="1:7" s="2" customFormat="1" ht="30" customHeight="1" x14ac:dyDescent="0.3">
      <c r="D8" s="2">
        <v>7</v>
      </c>
      <c r="E8" s="12" t="s">
        <v>29</v>
      </c>
      <c r="F8" s="5"/>
      <c r="G8" s="2" t="s">
        <v>36</v>
      </c>
    </row>
    <row r="9" spans="1:7" s="2" customFormat="1" ht="30" customHeight="1" x14ac:dyDescent="0.3">
      <c r="D9" s="2">
        <v>8</v>
      </c>
      <c r="E9" s="12" t="s">
        <v>30</v>
      </c>
      <c r="F9" s="5"/>
    </row>
    <row r="10" spans="1:7" s="2" customFormat="1" ht="30" customHeight="1" x14ac:dyDescent="0.3">
      <c r="D10" s="2">
        <v>9</v>
      </c>
      <c r="E10" s="12" t="s">
        <v>31</v>
      </c>
      <c r="F10" s="5"/>
    </row>
    <row r="11" spans="1:7" s="2" customFormat="1" ht="30" customHeight="1" x14ac:dyDescent="0.3">
      <c r="D11" s="2">
        <v>10</v>
      </c>
      <c r="E11" s="12" t="s">
        <v>24</v>
      </c>
      <c r="F11" s="5"/>
    </row>
    <row r="12" spans="1:7" s="2" customFormat="1" ht="30" customHeight="1" x14ac:dyDescent="0.3">
      <c r="D12" s="2">
        <v>11</v>
      </c>
      <c r="E12" s="12" t="s">
        <v>32</v>
      </c>
      <c r="F12" s="5"/>
    </row>
    <row r="13" spans="1:7" s="2" customFormat="1" ht="30" customHeight="1" x14ac:dyDescent="0.3">
      <c r="D13" s="2">
        <v>12</v>
      </c>
      <c r="E13" s="12" t="s">
        <v>23</v>
      </c>
      <c r="F13" s="5"/>
    </row>
    <row r="19" spans="1:14" s="2" customFormat="1" ht="30" customHeight="1" x14ac:dyDescent="0.3">
      <c r="A19" s="63" t="s">
        <v>64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5"/>
    </row>
    <row r="20" spans="1:14" s="20" customFormat="1" ht="49.5" customHeight="1" x14ac:dyDescent="0.3">
      <c r="A20" s="22" t="s">
        <v>45</v>
      </c>
      <c r="B20" s="118" t="s">
        <v>66</v>
      </c>
      <c r="C20" s="119"/>
      <c r="D20" s="22" t="s">
        <v>46</v>
      </c>
      <c r="E20" s="22" t="s">
        <v>47</v>
      </c>
      <c r="F20" s="22" t="s">
        <v>48</v>
      </c>
      <c r="G20" s="22"/>
      <c r="H20" s="22" t="s">
        <v>49</v>
      </c>
      <c r="I20" s="22" t="s">
        <v>56</v>
      </c>
      <c r="J20" s="27"/>
      <c r="K20" s="29"/>
      <c r="L20" s="22" t="s">
        <v>51</v>
      </c>
      <c r="M20" s="22" t="s">
        <v>52</v>
      </c>
      <c r="N20" s="22" t="s">
        <v>0</v>
      </c>
    </row>
    <row r="21" spans="1:14" s="2" customFormat="1" ht="30" customHeight="1" x14ac:dyDescent="0.3">
      <c r="A21" s="115" t="s">
        <v>67</v>
      </c>
      <c r="B21" s="120" t="s">
        <v>53</v>
      </c>
      <c r="C21" s="121"/>
      <c r="D21" s="23" t="s">
        <v>54</v>
      </c>
      <c r="E21" s="31">
        <v>150</v>
      </c>
      <c r="F21" s="23">
        <v>1</v>
      </c>
      <c r="G21" s="24"/>
      <c r="H21" s="31">
        <f>E21*F21</f>
        <v>150</v>
      </c>
      <c r="I21" s="115">
        <v>1</v>
      </c>
      <c r="J21" s="28"/>
      <c r="K21" s="30"/>
      <c r="L21" s="112" t="e">
        <f>Sheet1!$K$47</f>
        <v>#DIV/0!</v>
      </c>
      <c r="M21" s="112" t="e">
        <f>SUM(H21:H22)+(L21*I21)</f>
        <v>#DIV/0!</v>
      </c>
      <c r="N21" s="128"/>
    </row>
    <row r="22" spans="1:14" s="2" customFormat="1" ht="30" customHeight="1" x14ac:dyDescent="0.3">
      <c r="A22" s="116"/>
      <c r="B22" s="122"/>
      <c r="C22" s="123"/>
      <c r="D22" s="23" t="s">
        <v>55</v>
      </c>
      <c r="E22" s="31">
        <v>20</v>
      </c>
      <c r="F22" s="23">
        <v>2</v>
      </c>
      <c r="G22" s="24"/>
      <c r="H22" s="31">
        <f>E22*F22</f>
        <v>40</v>
      </c>
      <c r="I22" s="116"/>
      <c r="J22" s="28"/>
      <c r="K22" s="30"/>
      <c r="L22" s="113"/>
      <c r="M22" s="113"/>
      <c r="N22" s="129"/>
    </row>
    <row r="23" spans="1:14" s="2" customFormat="1" ht="30" customHeight="1" x14ac:dyDescent="0.3">
      <c r="A23" s="117"/>
      <c r="B23" s="124"/>
      <c r="C23" s="125"/>
      <c r="D23" s="23"/>
      <c r="E23" s="31"/>
      <c r="F23" s="23"/>
      <c r="G23" s="24"/>
      <c r="H23" s="31"/>
      <c r="I23" s="117"/>
      <c r="J23" s="28"/>
      <c r="K23" s="30"/>
      <c r="L23" s="114"/>
      <c r="M23" s="114"/>
      <c r="N23" s="130"/>
    </row>
    <row r="24" spans="1:14" s="2" customFormat="1" ht="30" customHeight="1" x14ac:dyDescent="0.3">
      <c r="A24" s="23" t="s">
        <v>68</v>
      </c>
      <c r="B24" s="126" t="s">
        <v>50</v>
      </c>
      <c r="C24" s="127"/>
      <c r="D24" s="23"/>
      <c r="E24" s="31"/>
      <c r="F24" s="23"/>
      <c r="G24" s="24"/>
      <c r="H24" s="24"/>
      <c r="I24" s="23"/>
      <c r="J24" s="28"/>
      <c r="K24" s="30"/>
      <c r="L24" s="26" t="e">
        <f>Sheet1!$K$47</f>
        <v>#DIV/0!</v>
      </c>
      <c r="M24" s="26"/>
      <c r="N24" s="25"/>
    </row>
    <row r="25" spans="1:14" s="2" customFormat="1" ht="30" customHeight="1" x14ac:dyDescent="0.3">
      <c r="A25" s="23" t="s">
        <v>69</v>
      </c>
      <c r="B25" s="126" t="s">
        <v>50</v>
      </c>
      <c r="C25" s="127"/>
      <c r="D25" s="23"/>
      <c r="E25" s="31"/>
      <c r="F25" s="23"/>
      <c r="G25" s="24"/>
      <c r="H25" s="24"/>
      <c r="I25" s="23"/>
      <c r="J25" s="28"/>
      <c r="K25" s="30"/>
      <c r="L25" s="26" t="e">
        <f>Sheet1!$K$47</f>
        <v>#DIV/0!</v>
      </c>
      <c r="M25" s="26"/>
      <c r="N25" s="25"/>
    </row>
    <row r="26" spans="1:14" s="2" customFormat="1" ht="30" customHeight="1" x14ac:dyDescent="0.3">
      <c r="A26" s="23" t="s">
        <v>70</v>
      </c>
      <c r="B26" s="126" t="s">
        <v>50</v>
      </c>
      <c r="C26" s="127"/>
      <c r="D26" s="23"/>
      <c r="E26" s="31"/>
      <c r="F26" s="23"/>
      <c r="G26" s="24"/>
      <c r="H26" s="24"/>
      <c r="I26" s="23"/>
      <c r="J26" s="28"/>
      <c r="K26" s="30"/>
      <c r="L26" s="26" t="e">
        <f>Sheet1!$K$47</f>
        <v>#DIV/0!</v>
      </c>
      <c r="M26" s="26"/>
      <c r="N26" s="25"/>
    </row>
    <row r="27" spans="1:14" s="2" customFormat="1" ht="30" customHeight="1" x14ac:dyDescent="0.3">
      <c r="A27" s="23" t="s">
        <v>71</v>
      </c>
      <c r="B27" s="126" t="s">
        <v>50</v>
      </c>
      <c r="C27" s="127"/>
      <c r="D27" s="23"/>
      <c r="E27" s="31"/>
      <c r="F27" s="23"/>
      <c r="G27" s="24"/>
      <c r="H27" s="24"/>
      <c r="I27" s="23"/>
      <c r="J27" s="28"/>
      <c r="K27" s="30"/>
      <c r="L27" s="26" t="e">
        <f>Sheet1!$K$47</f>
        <v>#DIV/0!</v>
      </c>
      <c r="M27" s="26"/>
      <c r="N27" s="25"/>
    </row>
    <row r="28" spans="1:14" s="2" customFormat="1" ht="30" customHeight="1" x14ac:dyDescent="0.3">
      <c r="A28" s="23" t="s">
        <v>72</v>
      </c>
      <c r="B28" s="126" t="s">
        <v>50</v>
      </c>
      <c r="C28" s="127"/>
      <c r="D28" s="23"/>
      <c r="E28" s="31"/>
      <c r="F28" s="23"/>
      <c r="G28" s="24"/>
      <c r="H28" s="24"/>
      <c r="I28" s="23"/>
      <c r="J28" s="28"/>
      <c r="K28" s="30"/>
      <c r="L28" s="26" t="e">
        <f>Sheet1!$K$47</f>
        <v>#DIV/0!</v>
      </c>
      <c r="M28" s="26"/>
      <c r="N28" s="25"/>
    </row>
    <row r="30" spans="1:14" s="2" customFormat="1" ht="27" customHeight="1" x14ac:dyDescent="0.3">
      <c r="A30" s="63" t="s">
        <v>63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5"/>
    </row>
    <row r="31" spans="1:14" s="3" customFormat="1" ht="60.75" customHeight="1" x14ac:dyDescent="0.3">
      <c r="A31" s="95" t="s">
        <v>2</v>
      </c>
      <c r="B31" s="96"/>
      <c r="C31" s="6" t="s">
        <v>7</v>
      </c>
      <c r="D31" s="8" t="s">
        <v>8</v>
      </c>
      <c r="E31" s="101" t="s">
        <v>5</v>
      </c>
      <c r="F31" s="102"/>
      <c r="G31" s="32" t="s">
        <v>57</v>
      </c>
      <c r="H31" s="101" t="s">
        <v>6</v>
      </c>
      <c r="I31" s="102"/>
      <c r="J31" s="33" t="s">
        <v>58</v>
      </c>
      <c r="K31" s="34" t="s">
        <v>59</v>
      </c>
      <c r="L31" s="108" t="s">
        <v>0</v>
      </c>
      <c r="M31" s="108"/>
      <c r="N31" s="108"/>
    </row>
    <row r="32" spans="1:14" s="2" customFormat="1" ht="249.6" x14ac:dyDescent="0.3">
      <c r="A32" s="93" t="s">
        <v>3</v>
      </c>
      <c r="B32" s="94"/>
      <c r="C32" s="7" t="s">
        <v>9</v>
      </c>
      <c r="D32" s="35" t="s">
        <v>10</v>
      </c>
      <c r="E32" s="97">
        <v>0</v>
      </c>
      <c r="F32" s="98"/>
      <c r="G32" s="17" t="e">
        <f>$D32*$E32</f>
        <v>#VALUE!</v>
      </c>
      <c r="H32" s="97">
        <v>0</v>
      </c>
      <c r="I32" s="98"/>
      <c r="J32" s="17" t="e">
        <f>$H32*$D32</f>
        <v>#VALUE!</v>
      </c>
      <c r="K32" s="16">
        <f>AVERAGE(H32,E32)</f>
        <v>0</v>
      </c>
      <c r="L32" s="104"/>
      <c r="M32" s="104"/>
      <c r="N32" s="105"/>
    </row>
    <row r="33" spans="1:14" s="2" customFormat="1" ht="30" customHeight="1" x14ac:dyDescent="0.3">
      <c r="A33" s="91"/>
      <c r="B33" s="92"/>
      <c r="C33" s="7" t="s">
        <v>9</v>
      </c>
      <c r="D33" s="14">
        <v>0</v>
      </c>
      <c r="E33" s="97">
        <v>0</v>
      </c>
      <c r="F33" s="98"/>
      <c r="G33" s="17">
        <f>$D33*$E33</f>
        <v>0</v>
      </c>
      <c r="H33" s="97">
        <v>0</v>
      </c>
      <c r="I33" s="98"/>
      <c r="J33" s="17">
        <f>$H33*$D33</f>
        <v>0</v>
      </c>
      <c r="K33" s="16">
        <f>AVERAGE(H33,E33)</f>
        <v>0</v>
      </c>
      <c r="L33" s="104"/>
      <c r="M33" s="104"/>
      <c r="N33" s="105"/>
    </row>
    <row r="34" spans="1:14" s="2" customFormat="1" ht="30" customHeight="1" x14ac:dyDescent="0.3">
      <c r="A34" s="91"/>
      <c r="B34" s="92"/>
      <c r="C34" s="7" t="s">
        <v>9</v>
      </c>
      <c r="D34" s="14">
        <v>0</v>
      </c>
      <c r="E34" s="97">
        <v>0</v>
      </c>
      <c r="F34" s="98"/>
      <c r="G34" s="17">
        <f>$D34*$E34</f>
        <v>0</v>
      </c>
      <c r="H34" s="97">
        <v>0</v>
      </c>
      <c r="I34" s="98"/>
      <c r="J34" s="17">
        <f>$H34*$D34</f>
        <v>0</v>
      </c>
      <c r="K34" s="16">
        <f>AVERAGE(H34,E34)</f>
        <v>0</v>
      </c>
      <c r="L34" s="104"/>
      <c r="M34" s="104"/>
      <c r="N34" s="105"/>
    </row>
    <row r="35" spans="1:14" s="2" customFormat="1" ht="30" customHeight="1" x14ac:dyDescent="0.3">
      <c r="A35" s="91"/>
      <c r="B35" s="92"/>
      <c r="C35" s="7" t="s">
        <v>9</v>
      </c>
      <c r="D35" s="14">
        <v>0</v>
      </c>
      <c r="E35" s="97">
        <v>0</v>
      </c>
      <c r="F35" s="98"/>
      <c r="G35" s="17">
        <f>$D35*$E35</f>
        <v>0</v>
      </c>
      <c r="H35" s="97">
        <v>0</v>
      </c>
      <c r="I35" s="98"/>
      <c r="J35" s="17">
        <f>$H35*$D35</f>
        <v>0</v>
      </c>
      <c r="K35" s="16">
        <f>AVERAGE(H35,E35)</f>
        <v>0</v>
      </c>
      <c r="L35" s="104"/>
      <c r="M35" s="104"/>
      <c r="N35" s="105"/>
    </row>
    <row r="36" spans="1:14" s="2" customFormat="1" ht="30" hidden="1" customHeight="1" x14ac:dyDescent="0.3">
      <c r="A36" s="109" t="s">
        <v>43</v>
      </c>
      <c r="B36" s="110"/>
      <c r="C36" s="110"/>
      <c r="D36" s="111"/>
      <c r="E36" s="99" t="e">
        <f>G36</f>
        <v>#VALUE!</v>
      </c>
      <c r="F36" s="100"/>
      <c r="G36" s="15" t="e">
        <f>SUM(G32:G35)</f>
        <v>#VALUE!</v>
      </c>
      <c r="H36" s="99" t="e">
        <f>J36</f>
        <v>#VALUE!</v>
      </c>
      <c r="I36" s="100"/>
      <c r="J36" s="15" t="e">
        <f>SUM(J32:J35)</f>
        <v>#VALUE!</v>
      </c>
      <c r="K36" s="21" t="e">
        <f>AVERAGEIF(K30:K35,"&lt;&gt;0")</f>
        <v>#DIV/0!</v>
      </c>
      <c r="L36" s="106"/>
      <c r="M36" s="106"/>
      <c r="N36" s="107"/>
    </row>
    <row r="37" spans="1:14" s="2" customFormat="1" ht="8.1" customHeight="1" x14ac:dyDescent="0.3">
      <c r="A37" s="7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4"/>
    </row>
    <row r="38" spans="1:14" s="3" customFormat="1" ht="60.75" customHeight="1" x14ac:dyDescent="0.3">
      <c r="A38" s="95" t="s">
        <v>11</v>
      </c>
      <c r="B38" s="96"/>
      <c r="C38" s="6" t="s">
        <v>7</v>
      </c>
      <c r="D38" s="8" t="s">
        <v>8</v>
      </c>
      <c r="E38" s="101" t="s">
        <v>41</v>
      </c>
      <c r="F38" s="102"/>
      <c r="G38" s="32" t="s">
        <v>60</v>
      </c>
      <c r="H38" s="101" t="s">
        <v>42</v>
      </c>
      <c r="I38" s="102"/>
      <c r="J38" s="33" t="s">
        <v>61</v>
      </c>
      <c r="K38" s="34" t="s">
        <v>62</v>
      </c>
      <c r="L38" s="108" t="s">
        <v>0</v>
      </c>
      <c r="M38" s="108"/>
      <c r="N38" s="108"/>
    </row>
    <row r="39" spans="1:14" s="2" customFormat="1" ht="51.75" customHeight="1" x14ac:dyDescent="0.3">
      <c r="A39" s="93" t="s">
        <v>4</v>
      </c>
      <c r="B39" s="94"/>
      <c r="C39" s="7" t="s">
        <v>9</v>
      </c>
      <c r="D39" s="35" t="s">
        <v>14</v>
      </c>
      <c r="E39" s="97">
        <v>0</v>
      </c>
      <c r="F39" s="98"/>
      <c r="G39" s="4" t="e">
        <f t="shared" ref="G39:G46" si="0">$E39*$D39</f>
        <v>#VALUE!</v>
      </c>
      <c r="H39" s="97">
        <v>0</v>
      </c>
      <c r="I39" s="98"/>
      <c r="J39" s="4" t="e">
        <f t="shared" ref="J39:J46" si="1">$D39*$H39</f>
        <v>#VALUE!</v>
      </c>
      <c r="K39" s="16">
        <f t="shared" ref="K39:K46" si="2">AVERAGE(H39,E39)</f>
        <v>0</v>
      </c>
      <c r="L39" s="104"/>
      <c r="M39" s="104"/>
      <c r="N39" s="105"/>
    </row>
    <row r="40" spans="1:14" s="2" customFormat="1" ht="30" customHeight="1" x14ac:dyDescent="0.3">
      <c r="A40" s="89"/>
      <c r="B40" s="90"/>
      <c r="C40" s="7" t="s">
        <v>9</v>
      </c>
      <c r="D40" s="7">
        <v>0</v>
      </c>
      <c r="E40" s="97">
        <v>0</v>
      </c>
      <c r="F40" s="98"/>
      <c r="G40" s="4">
        <f t="shared" si="0"/>
        <v>0</v>
      </c>
      <c r="H40" s="97">
        <v>0</v>
      </c>
      <c r="I40" s="98"/>
      <c r="J40" s="4">
        <f t="shared" si="1"/>
        <v>0</v>
      </c>
      <c r="K40" s="16">
        <f t="shared" si="2"/>
        <v>0</v>
      </c>
      <c r="L40" s="104"/>
      <c r="M40" s="104"/>
      <c r="N40" s="105"/>
    </row>
    <row r="41" spans="1:14" s="2" customFormat="1" ht="30" customHeight="1" x14ac:dyDescent="0.3">
      <c r="A41" s="89"/>
      <c r="B41" s="90"/>
      <c r="C41" s="7" t="s">
        <v>9</v>
      </c>
      <c r="D41" s="7">
        <v>0</v>
      </c>
      <c r="E41" s="97">
        <v>0</v>
      </c>
      <c r="F41" s="98"/>
      <c r="G41" s="4">
        <f t="shared" si="0"/>
        <v>0</v>
      </c>
      <c r="H41" s="97">
        <v>0</v>
      </c>
      <c r="I41" s="98"/>
      <c r="J41" s="4">
        <f t="shared" si="1"/>
        <v>0</v>
      </c>
      <c r="K41" s="16">
        <f t="shared" si="2"/>
        <v>0</v>
      </c>
      <c r="L41" s="104"/>
      <c r="M41" s="104"/>
      <c r="N41" s="105"/>
    </row>
    <row r="42" spans="1:14" s="2" customFormat="1" ht="30" customHeight="1" x14ac:dyDescent="0.3">
      <c r="A42" s="89"/>
      <c r="B42" s="90"/>
      <c r="C42" s="7" t="s">
        <v>9</v>
      </c>
      <c r="D42" s="7">
        <v>0</v>
      </c>
      <c r="E42" s="97">
        <v>0</v>
      </c>
      <c r="F42" s="98"/>
      <c r="G42" s="4">
        <f t="shared" si="0"/>
        <v>0</v>
      </c>
      <c r="H42" s="97">
        <v>0</v>
      </c>
      <c r="I42" s="98"/>
      <c r="J42" s="4">
        <f t="shared" si="1"/>
        <v>0</v>
      </c>
      <c r="K42" s="16">
        <f t="shared" si="2"/>
        <v>0</v>
      </c>
      <c r="L42" s="104"/>
      <c r="M42" s="104"/>
      <c r="N42" s="105"/>
    </row>
    <row r="43" spans="1:14" s="2" customFormat="1" ht="30" customHeight="1" x14ac:dyDescent="0.3">
      <c r="A43" s="89"/>
      <c r="B43" s="90"/>
      <c r="C43" s="7" t="s">
        <v>9</v>
      </c>
      <c r="D43" s="7">
        <v>0</v>
      </c>
      <c r="E43" s="97">
        <v>0</v>
      </c>
      <c r="F43" s="98"/>
      <c r="G43" s="4">
        <f t="shared" si="0"/>
        <v>0</v>
      </c>
      <c r="H43" s="97">
        <v>0</v>
      </c>
      <c r="I43" s="98"/>
      <c r="J43" s="4">
        <f t="shared" si="1"/>
        <v>0</v>
      </c>
      <c r="K43" s="16">
        <f t="shared" si="2"/>
        <v>0</v>
      </c>
      <c r="L43" s="104"/>
      <c r="M43" s="104"/>
      <c r="N43" s="105"/>
    </row>
    <row r="44" spans="1:14" s="2" customFormat="1" ht="30" customHeight="1" x14ac:dyDescent="0.3">
      <c r="A44" s="89"/>
      <c r="B44" s="90"/>
      <c r="C44" s="7" t="s">
        <v>9</v>
      </c>
      <c r="D44" s="7">
        <v>0</v>
      </c>
      <c r="E44" s="97">
        <v>0</v>
      </c>
      <c r="F44" s="98"/>
      <c r="G44" s="4">
        <f t="shared" si="0"/>
        <v>0</v>
      </c>
      <c r="H44" s="97">
        <v>0</v>
      </c>
      <c r="I44" s="98"/>
      <c r="J44" s="4">
        <f t="shared" si="1"/>
        <v>0</v>
      </c>
      <c r="K44" s="16">
        <f t="shared" si="2"/>
        <v>0</v>
      </c>
      <c r="L44" s="104"/>
      <c r="M44" s="104"/>
      <c r="N44" s="105"/>
    </row>
    <row r="45" spans="1:14" s="2" customFormat="1" ht="30" customHeight="1" x14ac:dyDescent="0.3">
      <c r="A45" s="89"/>
      <c r="B45" s="90"/>
      <c r="C45" s="7" t="s">
        <v>9</v>
      </c>
      <c r="D45" s="7">
        <v>0</v>
      </c>
      <c r="E45" s="97">
        <v>0</v>
      </c>
      <c r="F45" s="98"/>
      <c r="G45" s="4">
        <f t="shared" si="0"/>
        <v>0</v>
      </c>
      <c r="H45" s="97">
        <v>0</v>
      </c>
      <c r="I45" s="98"/>
      <c r="J45" s="4">
        <f t="shared" si="1"/>
        <v>0</v>
      </c>
      <c r="K45" s="16">
        <f t="shared" si="2"/>
        <v>0</v>
      </c>
      <c r="L45" s="104"/>
      <c r="M45" s="104"/>
      <c r="N45" s="105"/>
    </row>
    <row r="46" spans="1:14" s="2" customFormat="1" ht="30" customHeight="1" x14ac:dyDescent="0.3">
      <c r="A46" s="89"/>
      <c r="B46" s="90"/>
      <c r="C46" s="7" t="s">
        <v>9</v>
      </c>
      <c r="D46" s="7">
        <v>0</v>
      </c>
      <c r="E46" s="97">
        <v>0</v>
      </c>
      <c r="F46" s="98"/>
      <c r="G46" s="4">
        <f t="shared" si="0"/>
        <v>0</v>
      </c>
      <c r="H46" s="97">
        <v>0</v>
      </c>
      <c r="I46" s="98"/>
      <c r="J46" s="4">
        <f t="shared" si="1"/>
        <v>0</v>
      </c>
      <c r="K46" s="16">
        <f t="shared" si="2"/>
        <v>0</v>
      </c>
      <c r="L46" s="104"/>
      <c r="M46" s="104"/>
      <c r="N46" s="105"/>
    </row>
    <row r="47" spans="1:14" s="2" customFormat="1" ht="30" hidden="1" customHeight="1" x14ac:dyDescent="0.3">
      <c r="A47" s="109" t="s">
        <v>44</v>
      </c>
      <c r="B47" s="110"/>
      <c r="C47" s="110"/>
      <c r="D47" s="111"/>
      <c r="E47" s="99" t="e">
        <f>SUM(G39:G46)*2080</f>
        <v>#VALUE!</v>
      </c>
      <c r="F47" s="100"/>
      <c r="G47" s="18">
        <v>2080</v>
      </c>
      <c r="H47" s="99" t="e">
        <f>SUM(J39:J46)*2080</f>
        <v>#VALUE!</v>
      </c>
      <c r="I47" s="100"/>
      <c r="J47" s="18">
        <v>2080</v>
      </c>
      <c r="K47" s="21" t="e">
        <f>AVERAGEIF(K39:K46,"&lt;&gt;0")</f>
        <v>#DIV/0!</v>
      </c>
      <c r="L47" s="106"/>
      <c r="M47" s="106"/>
      <c r="N47" s="107"/>
    </row>
    <row r="48" spans="1:14" s="2" customFormat="1" ht="8.1" customHeight="1" x14ac:dyDescent="0.3">
      <c r="A48" s="7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4"/>
    </row>
    <row r="49" spans="1:14" s="3" customFormat="1" ht="60.75" customHeight="1" x14ac:dyDescent="0.3">
      <c r="A49" s="103" t="s">
        <v>65</v>
      </c>
      <c r="B49" s="102"/>
      <c r="C49" s="6" t="s">
        <v>7</v>
      </c>
      <c r="D49" s="8" t="s">
        <v>8</v>
      </c>
      <c r="E49" s="101" t="s">
        <v>12</v>
      </c>
      <c r="F49" s="102"/>
      <c r="G49" s="32" t="s">
        <v>60</v>
      </c>
      <c r="H49" s="101" t="s">
        <v>13</v>
      </c>
      <c r="I49" s="102"/>
      <c r="J49" s="33" t="s">
        <v>61</v>
      </c>
      <c r="K49" s="34" t="s">
        <v>62</v>
      </c>
      <c r="L49" s="108" t="s">
        <v>0</v>
      </c>
      <c r="M49" s="108"/>
      <c r="N49" s="108"/>
    </row>
    <row r="50" spans="1:14" s="2" customFormat="1" ht="70.5" customHeight="1" x14ac:dyDescent="0.3">
      <c r="A50" s="89" t="s">
        <v>40</v>
      </c>
      <c r="B50" s="90"/>
      <c r="C50" s="7" t="s">
        <v>9</v>
      </c>
      <c r="D50" s="7" t="s">
        <v>15</v>
      </c>
      <c r="E50" s="97">
        <v>0</v>
      </c>
      <c r="F50" s="98"/>
      <c r="G50" s="17" t="e">
        <f>$E50*$D50</f>
        <v>#VALUE!</v>
      </c>
      <c r="H50" s="97">
        <v>0</v>
      </c>
      <c r="I50" s="98"/>
      <c r="J50" s="17" t="e">
        <f>$D50*$H50</f>
        <v>#VALUE!</v>
      </c>
      <c r="K50" s="16">
        <f>AVERAGE(H50,E50)</f>
        <v>0</v>
      </c>
      <c r="L50" s="104"/>
      <c r="M50" s="104"/>
      <c r="N50" s="105"/>
    </row>
    <row r="51" spans="1:14" s="2" customFormat="1" ht="30" customHeight="1" x14ac:dyDescent="0.3">
      <c r="A51" s="89"/>
      <c r="B51" s="90"/>
      <c r="C51" s="7" t="s">
        <v>9</v>
      </c>
      <c r="D51" s="7">
        <v>0</v>
      </c>
      <c r="E51" s="97">
        <v>0</v>
      </c>
      <c r="F51" s="98"/>
      <c r="G51" s="17">
        <f>$E51*$D51</f>
        <v>0</v>
      </c>
      <c r="H51" s="97">
        <v>0</v>
      </c>
      <c r="I51" s="98"/>
      <c r="J51" s="17">
        <f>$D51*$H51</f>
        <v>0</v>
      </c>
      <c r="K51" s="16">
        <f>AVERAGE(H51,E51)</f>
        <v>0</v>
      </c>
      <c r="L51" s="104"/>
      <c r="M51" s="104"/>
      <c r="N51" s="105"/>
    </row>
    <row r="52" spans="1:14" s="2" customFormat="1" ht="30" customHeight="1" x14ac:dyDescent="0.3">
      <c r="A52" s="19"/>
      <c r="B52" s="7"/>
      <c r="C52" s="7" t="s">
        <v>9</v>
      </c>
      <c r="D52" s="7">
        <v>0</v>
      </c>
      <c r="E52" s="97">
        <v>0</v>
      </c>
      <c r="F52" s="98"/>
      <c r="G52" s="17">
        <f>$E52*$D52</f>
        <v>0</v>
      </c>
      <c r="H52" s="97">
        <v>0</v>
      </c>
      <c r="I52" s="98"/>
      <c r="J52" s="17">
        <f>$D52*$H52</f>
        <v>0</v>
      </c>
      <c r="K52" s="16">
        <f>AVERAGE(H52,E52)</f>
        <v>0</v>
      </c>
      <c r="L52" s="104"/>
      <c r="M52" s="104"/>
      <c r="N52" s="105"/>
    </row>
    <row r="53" spans="1:14" s="2" customFormat="1" ht="30" customHeight="1" x14ac:dyDescent="0.3">
      <c r="A53" s="89"/>
      <c r="B53" s="90"/>
      <c r="C53" s="7" t="s">
        <v>9</v>
      </c>
      <c r="D53" s="7">
        <v>0</v>
      </c>
      <c r="E53" s="97">
        <v>0</v>
      </c>
      <c r="F53" s="98"/>
      <c r="G53" s="17">
        <f>$E53*$D53</f>
        <v>0</v>
      </c>
      <c r="H53" s="97">
        <v>0</v>
      </c>
      <c r="I53" s="98"/>
      <c r="J53" s="17">
        <f>$D53*$H53</f>
        <v>0</v>
      </c>
      <c r="K53" s="16">
        <f>AVERAGE(H53,E53)</f>
        <v>0</v>
      </c>
      <c r="L53" s="104"/>
      <c r="M53" s="104"/>
      <c r="N53" s="105"/>
    </row>
    <row r="54" spans="1:14" s="2" customFormat="1" ht="30" customHeight="1" x14ac:dyDescent="0.3">
      <c r="A54" s="89"/>
      <c r="B54" s="90"/>
      <c r="C54" s="7" t="s">
        <v>9</v>
      </c>
      <c r="D54" s="14">
        <v>0</v>
      </c>
      <c r="E54" s="97">
        <v>0</v>
      </c>
      <c r="F54" s="98"/>
      <c r="G54" s="17">
        <f>$E54*$D54</f>
        <v>0</v>
      </c>
      <c r="H54" s="97">
        <v>0</v>
      </c>
      <c r="I54" s="98"/>
      <c r="J54" s="17">
        <f>$D54*$H54</f>
        <v>0</v>
      </c>
      <c r="K54" s="16">
        <f>AVERAGE(H54,E54)</f>
        <v>0</v>
      </c>
      <c r="L54" s="104"/>
      <c r="M54" s="104"/>
      <c r="N54" s="105"/>
    </row>
    <row r="55" spans="1:14" s="2" customFormat="1" ht="30" hidden="1" customHeight="1" x14ac:dyDescent="0.3">
      <c r="A55" s="109" t="s">
        <v>44</v>
      </c>
      <c r="B55" s="110"/>
      <c r="C55" s="110"/>
      <c r="D55" s="111"/>
      <c r="E55" s="99" t="e">
        <f>SUM(G50:G54)*2080</f>
        <v>#VALUE!</v>
      </c>
      <c r="F55" s="100"/>
      <c r="G55" s="18">
        <v>2080</v>
      </c>
      <c r="H55" s="99" t="e">
        <f>SUM(J50:J54)*2080</f>
        <v>#VALUE!</v>
      </c>
      <c r="I55" s="100"/>
      <c r="J55" s="18">
        <v>2080</v>
      </c>
      <c r="K55" s="21" t="e">
        <f>AVERAGEIF(K50:K54,"&lt;&gt;0")</f>
        <v>#DIV/0!</v>
      </c>
      <c r="L55" s="106"/>
      <c r="M55" s="106"/>
      <c r="N55" s="107"/>
    </row>
    <row r="56" spans="1:14" s="2" customFormat="1" ht="8.1" customHeight="1" x14ac:dyDescent="0.3">
      <c r="A56" s="7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4"/>
    </row>
  </sheetData>
  <mergeCells count="108">
    <mergeCell ref="A19:N19"/>
    <mergeCell ref="B27:C27"/>
    <mergeCell ref="B28:C28"/>
    <mergeCell ref="B24:C24"/>
    <mergeCell ref="B25:C25"/>
    <mergeCell ref="B26:C26"/>
    <mergeCell ref="N21:N23"/>
    <mergeCell ref="L21:L23"/>
    <mergeCell ref="L53:N53"/>
    <mergeCell ref="H38:I38"/>
    <mergeCell ref="E40:F40"/>
    <mergeCell ref="L31:N31"/>
    <mergeCell ref="L32:N32"/>
    <mergeCell ref="L33:N33"/>
    <mergeCell ref="L34:N34"/>
    <mergeCell ref="L35:N35"/>
    <mergeCell ref="L36:N36"/>
    <mergeCell ref="L41:N41"/>
    <mergeCell ref="L42:N42"/>
    <mergeCell ref="L43:N43"/>
    <mergeCell ref="E53:F53"/>
    <mergeCell ref="H32:I32"/>
    <mergeCell ref="H31:I31"/>
    <mergeCell ref="A35:B35"/>
    <mergeCell ref="L54:N54"/>
    <mergeCell ref="M21:M23"/>
    <mergeCell ref="I21:I23"/>
    <mergeCell ref="B20:C20"/>
    <mergeCell ref="A30:N30"/>
    <mergeCell ref="A56:N56"/>
    <mergeCell ref="A55:D55"/>
    <mergeCell ref="A54:B54"/>
    <mergeCell ref="A53:B53"/>
    <mergeCell ref="A51:B51"/>
    <mergeCell ref="A50:B50"/>
    <mergeCell ref="A21:A23"/>
    <mergeCell ref="B21:C23"/>
    <mergeCell ref="A31:B31"/>
    <mergeCell ref="H34:I34"/>
    <mergeCell ref="H35:I35"/>
    <mergeCell ref="L38:N38"/>
    <mergeCell ref="L39:N39"/>
    <mergeCell ref="L40:N40"/>
    <mergeCell ref="A37:N37"/>
    <mergeCell ref="A36:D36"/>
    <mergeCell ref="H33:I33"/>
    <mergeCell ref="H36:I36"/>
    <mergeCell ref="E38:F38"/>
    <mergeCell ref="E55:F55"/>
    <mergeCell ref="H50:I50"/>
    <mergeCell ref="H51:I51"/>
    <mergeCell ref="H52:I52"/>
    <mergeCell ref="H53:I53"/>
    <mergeCell ref="H54:I54"/>
    <mergeCell ref="H55:I55"/>
    <mergeCell ref="L44:N44"/>
    <mergeCell ref="L45:N45"/>
    <mergeCell ref="L46:N46"/>
    <mergeCell ref="L47:N47"/>
    <mergeCell ref="L49:N49"/>
    <mergeCell ref="A48:N48"/>
    <mergeCell ref="A47:D47"/>
    <mergeCell ref="E47:F47"/>
    <mergeCell ref="E46:F46"/>
    <mergeCell ref="A44:B44"/>
    <mergeCell ref="L55:N55"/>
    <mergeCell ref="L50:N50"/>
    <mergeCell ref="L51:N51"/>
    <mergeCell ref="L52:N52"/>
    <mergeCell ref="E50:F50"/>
    <mergeCell ref="E51:F51"/>
    <mergeCell ref="E52:F52"/>
    <mergeCell ref="E54:F54"/>
    <mergeCell ref="H44:I44"/>
    <mergeCell ref="H45:I45"/>
    <mergeCell ref="H46:I46"/>
    <mergeCell ref="H47:I47"/>
    <mergeCell ref="E49:F49"/>
    <mergeCell ref="A49:B49"/>
    <mergeCell ref="E31:F31"/>
    <mergeCell ref="E32:F32"/>
    <mergeCell ref="E33:F33"/>
    <mergeCell ref="E34:F34"/>
    <mergeCell ref="E35:F35"/>
    <mergeCell ref="E36:F36"/>
    <mergeCell ref="E39:F39"/>
    <mergeCell ref="H49:I49"/>
    <mergeCell ref="E44:F44"/>
    <mergeCell ref="E45:F45"/>
    <mergeCell ref="H39:I39"/>
    <mergeCell ref="H40:I40"/>
    <mergeCell ref="H41:I41"/>
    <mergeCell ref="H42:I42"/>
    <mergeCell ref="H43:I43"/>
    <mergeCell ref="E42:F42"/>
    <mergeCell ref="E43:F43"/>
    <mergeCell ref="A45:B45"/>
    <mergeCell ref="A46:B46"/>
    <mergeCell ref="A34:B34"/>
    <mergeCell ref="A33:B33"/>
    <mergeCell ref="A32:B32"/>
    <mergeCell ref="A38:B38"/>
    <mergeCell ref="E41:F41"/>
    <mergeCell ref="A43:B43"/>
    <mergeCell ref="A42:B42"/>
    <mergeCell ref="A41:B41"/>
    <mergeCell ref="A40:B40"/>
    <mergeCell ref="A39:B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b5e217b-b0fe-4143-b7c3-eb7deefed767">TS00-843775898-64</_dlc_DocId>
    <_dlc_DocIdUrl xmlns="0b5e217b-b0fe-4143-b7c3-eb7deefed767">
      <Url>https://denvercity.sharepoint.com/sites/TS/PMO/FMIS/_layouts/15/DocIdRedir.aspx?ID=TS00-843775898-64</Url>
      <Description>TS00-843775898-64</Description>
    </_dlc_DocIdUrl>
    <TaxCatchAll xmlns="0b5e217b-b0fe-4143-b7c3-eb7deefed767"/>
    <d5405c4e56e249e586641fb8d5181951 xmlns="BF383BB2-D696-4607-8FA9-B28B62AAF53A">
      <Terms xmlns="http://schemas.microsoft.com/office/infopath/2007/PartnerControls"/>
    </d5405c4e56e249e586641fb8d5181951>
    <ld2eafb265674126acf2589c0005308c xmlns="BF383BB2-D696-4607-8FA9-B28B62AAF53A">
      <Terms xmlns="http://schemas.microsoft.com/office/infopath/2007/PartnerControls"/>
    </ld2eafb265674126acf2589c0005308c>
    <PublishingExpirationDate xmlns="http://schemas.microsoft.com/sharepoint/v3" xsi:nil="true"/>
    <PublishingStartDate xmlns="http://schemas.microsoft.com/sharepoint/v3" xsi:nil="true"/>
    <f14ff0b9acdf4cf9864d26ab5d117d53 xmlns="BF383BB2-D696-4607-8FA9-B28B62AAF53A">
      <Terms xmlns="http://schemas.microsoft.com/office/infopath/2007/PartnerControls"/>
    </f14ff0b9acdf4cf9864d26ab5d117d53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9D6F05202C8541BD6F67E06AA0324F" ma:contentTypeVersion="2" ma:contentTypeDescription="Create a new document." ma:contentTypeScope="" ma:versionID="54aca9b1051289b3dbed502d74e828e5">
  <xsd:schema xmlns:xsd="http://www.w3.org/2001/XMLSchema" xmlns:xs="http://www.w3.org/2001/XMLSchema" xmlns:p="http://schemas.microsoft.com/office/2006/metadata/properties" xmlns:ns1="http://schemas.microsoft.com/sharepoint/v3" xmlns:ns2="0b5e217b-b0fe-4143-b7c3-eb7deefed767" xmlns:ns3="BF383BB2-D696-4607-8FA9-B28B62AAF53A" xmlns:ns4="bf383bb2-d696-4607-8fa9-b28b62aaf53a" targetNamespace="http://schemas.microsoft.com/office/2006/metadata/properties" ma:root="true" ma:fieldsID="1b902be0038df885d133983dac21974b" ns1:_="" ns2:_="" ns3:_="" ns4:_="">
    <xsd:import namespace="http://schemas.microsoft.com/sharepoint/v3"/>
    <xsd:import namespace="0b5e217b-b0fe-4143-b7c3-eb7deefed767"/>
    <xsd:import namespace="BF383BB2-D696-4607-8FA9-B28B62AAF53A"/>
    <xsd:import namespace="bf383bb2-d696-4607-8fa9-b28b62aaf5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ld2eafb265674126acf2589c0005308c" minOccurs="0"/>
                <xsd:element ref="ns2:TaxCatchAll" minOccurs="0"/>
                <xsd:element ref="ns3:d5405c4e56e249e586641fb8d5181951" minOccurs="0"/>
                <xsd:element ref="ns3:f14ff0b9acdf4cf9864d26ab5d117d53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5e217b-b0fe-4143-b7c3-eb7deefed76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7aec3b0-4d5a-4cfc-96d3-bdfe6c93f9fd}" ma:internalName="TaxCatchAll" ma:showField="CatchAllData" ma:web="0b5e217b-b0fe-4143-b7c3-eb7deefed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3BB2-D696-4607-8FA9-B28B62AAF53A" elementFormDefault="qualified">
    <xsd:import namespace="http://schemas.microsoft.com/office/2006/documentManagement/types"/>
    <xsd:import namespace="http://schemas.microsoft.com/office/infopath/2007/PartnerControls"/>
    <xsd:element name="ld2eafb265674126acf2589c0005308c" ma:index="16" nillable="true" ma:taxonomy="true" ma:internalName="ld2eafb265674126acf2589c0005308c" ma:taxonomyFieldName="Project_x0020_Phase" ma:displayName="Project Phase" ma:default="" ma:fieldId="{5d2eafb2-6567-4126-acf2-589c0005308c}" ma:sspId="72aac475-b1c2-42a5-8198-cbdd6838428f" ma:termSetId="20ab682f-f1d9-40f5-8789-82bb637844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5405c4e56e249e586641fb8d5181951" ma:index="19" nillable="true" ma:taxonomy="true" ma:internalName="d5405c4e56e249e586641fb8d5181951" ma:taxonomyFieldName="Deliverable_x0020_Status" ma:displayName="Deliverable Status" ma:default="" ma:fieldId="{d5405c4e-56e2-49e5-8664-1fb8d5181951}" ma:sspId="72aac475-b1c2-42a5-8198-cbdd6838428f" ma:termSetId="20ab682f-f1d9-40f5-8789-82bb63784412" ma:anchorId="30142038-3724-422e-8c1b-4698bc9490fe" ma:open="false" ma:isKeyword="false">
      <xsd:complexType>
        <xsd:sequence>
          <xsd:element ref="pc:Terms" minOccurs="0" maxOccurs="1"/>
        </xsd:sequence>
      </xsd:complexType>
    </xsd:element>
    <xsd:element name="f14ff0b9acdf4cf9864d26ab5d117d53" ma:index="21" nillable="true" ma:taxonomy="true" ma:internalName="f14ff0b9acdf4cf9864d26ab5d117d53" ma:taxonomyFieldName="Deliverable_x0020_Type" ma:displayName="Deliverable Type" ma:default="" ma:fieldId="{f14ff0b9-acdf-4cf9-864d-26ab5d117d53}" ma:sspId="72aac475-b1c2-42a5-8198-cbdd6838428f" ma:termSetId="20ab682f-f1d9-40f5-8789-82bb63784412" ma:anchorId="e8a020be-bf4d-48fb-921e-b4e268bb269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3bb2-d696-4607-8fa9-b28b62aaf5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D1E82D-1C86-45D2-A181-A0E5743E7B3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F383BB2-D696-4607-8FA9-B28B62AAF53A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bf383bb2-d696-4607-8fa9-b28b62aaf53a"/>
    <ds:schemaRef ds:uri="0b5e217b-b0fe-4143-b7c3-eb7deefed7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213E4BB-D6A2-47CD-A30F-4447B4F261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020F0D-E110-4EB2-B1A6-A869771CC05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318A014-9CE1-4998-8D99-FE96C17FD1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b5e217b-b0fe-4143-b7c3-eb7deefed767"/>
    <ds:schemaRef ds:uri="BF383BB2-D696-4607-8FA9-B28B62AAF53A"/>
    <ds:schemaRef ds:uri="bf383bb2-d696-4607-8fa9-b28b62aaf5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RFP # 262-26 Pricing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Hannu, Brenda D. - GS Purchasing</dc:creator>
  <cp:lastModifiedBy>Andrew Miskell</cp:lastModifiedBy>
  <cp:lastPrinted>2017-03-17T14:44:54Z</cp:lastPrinted>
  <dcterms:created xsi:type="dcterms:W3CDTF">2016-09-28T21:31:03Z</dcterms:created>
  <dcterms:modified xsi:type="dcterms:W3CDTF">2026-07-17T16:11:54Z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0x010100299D6F05202C8541BD6F67E06AA0324F</vt:lpwstr>
  </property>
  <property fmtid="{D5CDD505-2E9C-101B-9397-08002B2CF9AE}" pid="3" name="_dlc_DocIdItemGuid">
    <vt:lpwstr>ecdefd45-1ca1-4fa2-942d-9ccf68351b4e</vt:lpwstr>
  </property>
  <property fmtid="{D5CDD505-2E9C-101B-9397-08002B2CF9AE}" pid="4" name="Deliverable Type">
    <vt:lpwstr/>
  </property>
  <property fmtid="{D5CDD505-2E9C-101B-9397-08002B2CF9AE}" pid="5" name="f34ec62410a1476f839097ca3bca7659">
    <vt:lpwstr>Template|198b81c2-0e2f-4247-bda7-7f20b47dc7b3</vt:lpwstr>
  </property>
  <property fmtid="{D5CDD505-2E9C-101B-9397-08002B2CF9AE}" pid="6" name="Deliverable Status">
    <vt:lpwstr/>
  </property>
  <property fmtid="{D5CDD505-2E9C-101B-9397-08002B2CF9AE}" pid="7" name="Project Phase">
    <vt:lpwstr/>
  </property>
</Properties>
</file>