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6\178-26 Festival Utility Cart and Shuttle Rentals\2-RFQ\"/>
    </mc:Choice>
  </mc:AlternateContent>
  <xr:revisionPtr revIDLastSave="0" documentId="13_ncr:1_{22E82BCA-E95A-484B-926E-0CC04347F9F7}" xr6:coauthVersionLast="47" xr6:coauthVersionMax="47" xr10:uidLastSave="{00000000-0000-0000-0000-000000000000}"/>
  <bookViews>
    <workbookView xWindow="390" yWindow="390" windowWidth="26490" windowHeight="13320" xr2:uid="{9B9CB628-4EE7-496A-959D-E6432A7EA135}"/>
  </bookViews>
  <sheets>
    <sheet name="Pricing" sheetId="1" r:id="rId1"/>
    <sheet name="Drop Down" sheetId="4" state="hidden" r:id="rId2"/>
    <sheet name="Evaluated Pricing" sheetId="3" r:id="rId3"/>
    <sheet name="Reference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3" l="1"/>
  <c r="S10" i="3"/>
  <c r="S8" i="3"/>
  <c r="S6" i="3"/>
  <c r="R12" i="3"/>
  <c r="R10" i="3"/>
  <c r="R8" i="3"/>
  <c r="R6" i="3"/>
  <c r="P12" i="3"/>
  <c r="Q12" i="3" s="1"/>
  <c r="P10" i="3"/>
  <c r="Q10" i="3" s="1"/>
  <c r="P8" i="3"/>
  <c r="Q8" i="3" s="1"/>
  <c r="P6" i="3"/>
  <c r="Q6" i="3" s="1"/>
  <c r="M12" i="3"/>
  <c r="N12" i="3" s="1"/>
  <c r="M10" i="3"/>
  <c r="N10" i="3" s="1"/>
  <c r="M8" i="3"/>
  <c r="N8" i="3" s="1"/>
  <c r="M6" i="3"/>
  <c r="N6" i="3" s="1"/>
  <c r="J12" i="3"/>
  <c r="K12" i="3" s="1"/>
  <c r="J10" i="3"/>
  <c r="K10" i="3" s="1"/>
  <c r="J8" i="3"/>
  <c r="K8" i="3" s="1"/>
  <c r="J6" i="3"/>
  <c r="G12" i="3"/>
  <c r="H12" i="3" s="1"/>
  <c r="G10" i="3"/>
  <c r="H10" i="3" s="1"/>
  <c r="G8" i="3"/>
  <c r="H8" i="3" s="1"/>
  <c r="G6" i="3"/>
  <c r="H6" i="3" s="1"/>
  <c r="D12" i="3"/>
  <c r="E12" i="3" s="1"/>
  <c r="D10" i="3"/>
  <c r="E10" i="3" s="1"/>
  <c r="D8" i="3"/>
  <c r="E8" i="3" s="1"/>
  <c r="D6" i="3"/>
  <c r="E6" i="3" s="1"/>
  <c r="K6" i="3"/>
  <c r="T8" i="3" l="1"/>
  <c r="T6" i="3"/>
  <c r="T12" i="3"/>
  <c r="T10" i="3"/>
  <c r="C15" i="3" s="1"/>
</calcChain>
</file>

<file path=xl/sharedStrings.xml><?xml version="1.0" encoding="utf-8"?>
<sst xmlns="http://schemas.openxmlformats.org/spreadsheetml/2006/main" count="148" uniqueCount="98">
  <si>
    <t>Do you take exceptions to the RFQ specifications for the utility cart?</t>
  </si>
  <si>
    <t>General information</t>
  </si>
  <si>
    <t>Proposed Make:</t>
  </si>
  <si>
    <t>Proposed Model:</t>
  </si>
  <si>
    <t>Pricing</t>
  </si>
  <si>
    <t>Rental for one (1) week:</t>
  </si>
  <si>
    <t>Rental for one (1) day: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</si>
  <si>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</si>
  <si>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</si>
  <si>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</si>
  <si>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</si>
  <si>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</si>
  <si>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</si>
  <si>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</si>
  <si>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</si>
  <si>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</si>
  <si>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</si>
  <si>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Passenger Shuttle - Gasoline</t>
  </si>
  <si>
    <t>Passenger Shuttle - Electric</t>
  </si>
  <si>
    <t>(k)</t>
  </si>
  <si>
    <t>(l)</t>
  </si>
  <si>
    <t>(m)</t>
  </si>
  <si>
    <t>(n)</t>
  </si>
  <si>
    <t>Delivery and Pick-up Fee</t>
  </si>
  <si>
    <t>(o)</t>
  </si>
  <si>
    <t>Festival</t>
  </si>
  <si>
    <t>Utility carts</t>
  </si>
  <si>
    <t># Rented for One (1) Week</t>
  </si>
  <si>
    <t>Passenger shuttle</t>
  </si>
  <si>
    <t># Rented for Four (4) Days</t>
  </si>
  <si>
    <t># Rented for One (1) Day</t>
  </si>
  <si>
    <t># Rented for Three (3) Days</t>
  </si>
  <si>
    <t>Thorntonfest</t>
  </si>
  <si>
    <t>Independence Day Celebration</t>
  </si>
  <si>
    <t>Harvestfest</t>
  </si>
  <si>
    <t>Winterfest</t>
  </si>
  <si>
    <t># of Trips</t>
  </si>
  <si>
    <t>Vendor Total Price</t>
  </si>
  <si>
    <t>Delivery &amp; Pick-Up Fee</t>
  </si>
  <si>
    <t>Number of Trips</t>
  </si>
  <si>
    <t>(p)</t>
  </si>
  <si>
    <t>(q)</t>
  </si>
  <si>
    <t>(r)</t>
  </si>
  <si>
    <t>Total Evaluated Price:</t>
  </si>
  <si>
    <t>Vendor Unit Price (day)</t>
  </si>
  <si>
    <t>Vendor Unit Price (week)</t>
  </si>
  <si>
    <t>Vendor Unit Price (trip)</t>
  </si>
  <si>
    <t>Yes</t>
  </si>
  <si>
    <t>No</t>
  </si>
  <si>
    <t>*lower of the weekly price or daily price for four (4) days</t>
  </si>
  <si>
    <t>.</t>
  </si>
  <si>
    <t>Vendor Unit Price (three [3] days)</t>
  </si>
  <si>
    <t>Vendor Unit Price (four [4] days)*</t>
  </si>
  <si>
    <t>Reference #1</t>
  </si>
  <si>
    <t>Name of client:</t>
  </si>
  <si>
    <t>Point of contact name:</t>
  </si>
  <si>
    <t>Point of contact phone:</t>
  </si>
  <si>
    <t>Point of contact email:</t>
  </si>
  <si>
    <t>Description of services provided:</t>
  </si>
  <si>
    <t>Contract start date:</t>
  </si>
  <si>
    <t>Contract end date:</t>
  </si>
  <si>
    <t>Contract value:</t>
  </si>
  <si>
    <t>Reference #2</t>
  </si>
  <si>
    <t>Reference #3</t>
  </si>
  <si>
    <t>Table 1. Utility cart - gasoline or diesel.</t>
  </si>
  <si>
    <t>Utility Cart - Gasoline or Diesel</t>
  </si>
  <si>
    <t>Table 2. Utility cart - electric.</t>
  </si>
  <si>
    <t>Utility Cart - Electric</t>
  </si>
  <si>
    <t>Table 3. Passenger shuttle - gasoline.</t>
  </si>
  <si>
    <t>Table 4. Passenger shuttle - electric.</t>
  </si>
  <si>
    <t>Table 5. Delivery and pick-up fee.</t>
  </si>
  <si>
    <t>Table 6. Number of Trips</t>
  </si>
  <si>
    <t>Total round trip, per-trip delivery and pick-up fee:</t>
  </si>
  <si>
    <r>
      <t>Thorntonfest</t>
    </r>
    <r>
      <rPr>
        <sz val="11"/>
        <color theme="1"/>
        <rFont val="Arial"/>
        <family val="2"/>
      </rPr>
      <t>:</t>
    </r>
  </si>
  <si>
    <r>
      <t>Independence Day Celebration</t>
    </r>
    <r>
      <rPr>
        <sz val="11"/>
        <color theme="1"/>
        <rFont val="Arial"/>
        <family val="2"/>
      </rPr>
      <t>:</t>
    </r>
  </si>
  <si>
    <r>
      <t>Harvestfest</t>
    </r>
    <r>
      <rPr>
        <sz val="11"/>
        <color theme="1"/>
        <rFont val="Arial"/>
        <family val="2"/>
      </rPr>
      <t>:</t>
    </r>
  </si>
  <si>
    <r>
      <t>Winterfest</t>
    </r>
    <r>
      <rPr>
        <sz val="11"/>
        <color theme="1"/>
        <rFont val="Arial"/>
        <family val="2"/>
      </rPr>
      <t>:</t>
    </r>
  </si>
  <si>
    <t>(s)</t>
  </si>
  <si>
    <t>(t)</t>
  </si>
  <si>
    <t>(u)</t>
  </si>
  <si>
    <t>(v)</t>
  </si>
  <si>
    <t>(w)</t>
  </si>
  <si>
    <t>Table 8. Evaluated pricing model.</t>
  </si>
  <si>
    <t>Table 9. Reference #1 information.</t>
  </si>
  <si>
    <t>Table 10. Reference #2 information.</t>
  </si>
  <si>
    <t>Table 11. Reference #3 information.</t>
  </si>
  <si>
    <t>(x)</t>
  </si>
  <si>
    <t>(y)</t>
  </si>
  <si>
    <t>(z)</t>
  </si>
  <si>
    <t>Optional Equipment and Specialized Vehicle Configurations</t>
  </si>
  <si>
    <t>Table 7. Optional equipment and specialized vehicle configurations.</t>
  </si>
  <si>
    <t>Generic Description</t>
  </si>
  <si>
    <t>Proposed Make/Model</t>
  </si>
  <si>
    <t>Daily Price</t>
  </si>
  <si>
    <t>Weekly Price</t>
  </si>
  <si>
    <t>Towable Utility Trailer:</t>
  </si>
  <si>
    <t>Flatbed Utility Vehicle:</t>
  </si>
  <si>
    <t>Wheelchair-Accessible Passenger Shuttle: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</si>
</sst>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164" fontId="3" fillId="0" borderId="0" xfId="1" applyNumberFormat="1" applyFont="1" applyBorder="1" applyAlignment="1">
      <alignment wrapText="1"/>
    </xf>
    <xf numFmtId="0" fontId="3" fillId="4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4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4" fontId="3" fillId="4" borderId="0" xfId="1" applyFont="1" applyFill="1" applyBorder="1" applyAlignment="1">
      <alignment horizontal="center" wrapText="1"/>
    </xf>
    <xf numFmtId="44" fontId="3" fillId="4" borderId="7" xfId="1" applyFont="1" applyFill="1" applyBorder="1" applyAlignment="1">
      <alignment horizontal="center" wrapText="1"/>
    </xf>
    <xf numFmtId="44" fontId="3" fillId="0" borderId="0" xfId="1" applyFont="1" applyBorder="1" applyAlignment="1">
      <alignment wrapText="1"/>
    </xf>
    <xf numFmtId="44" fontId="3" fillId="0" borderId="7" xfId="1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4" fillId="3" borderId="0" xfId="0" applyFont="1" applyFill="1" applyAlignment="1">
      <alignment horizontal="center" wrapText="1"/>
    </xf>
    <xf numFmtId="44" fontId="3" fillId="3" borderId="0" xfId="1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44" fontId="3" fillId="3" borderId="11" xfId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44" fontId="3" fillId="4" borderId="14" xfId="1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44" fontId="3" fillId="3" borderId="14" xfId="1" applyFont="1" applyFill="1" applyBorder="1" applyAlignment="1">
      <alignment horizontal="center" wrapText="1"/>
    </xf>
    <xf numFmtId="44" fontId="3" fillId="3" borderId="23" xfId="1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44" fontId="3" fillId="3" borderId="7" xfId="1" applyFont="1" applyFill="1" applyBorder="1" applyAlignment="1">
      <alignment horizontal="center" wrapText="1"/>
    </xf>
    <xf numFmtId="44" fontId="3" fillId="3" borderId="0" xfId="1" applyFont="1" applyFill="1" applyBorder="1" applyAlignment="1">
      <alignment wrapText="1"/>
    </xf>
    <xf numFmtId="44" fontId="3" fillId="3" borderId="7" xfId="1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44" fontId="4" fillId="3" borderId="0" xfId="1" applyFont="1" applyFill="1" applyBorder="1" applyAlignment="1">
      <alignment horizontal="center" wrapText="1"/>
    </xf>
    <xf numFmtId="44" fontId="4" fillId="3" borderId="14" xfId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0" borderId="18" xfId="0" applyFont="1" applyBorder="1" applyAlignment="1">
      <alignment wrapText="1"/>
    </xf>
    <xf numFmtId="0" fontId="2" fillId="3" borderId="13" xfId="0" applyFont="1" applyFill="1" applyBorder="1" applyAlignment="1">
      <alignment wrapText="1"/>
    </xf>
    <xf numFmtId="44" fontId="3" fillId="3" borderId="9" xfId="1" applyFont="1" applyFill="1" applyBorder="1" applyAlignment="1">
      <alignment horizontal="center" wrapText="1"/>
    </xf>
    <xf numFmtId="0" fontId="3" fillId="3" borderId="8" xfId="0" applyFont="1" applyFill="1" applyBorder="1" applyAlignment="1">
      <alignment wrapText="1"/>
    </xf>
    <xf numFmtId="44" fontId="3" fillId="3" borderId="11" xfId="1" applyFont="1" applyFill="1" applyBorder="1" applyAlignment="1">
      <alignment wrapText="1"/>
    </xf>
    <xf numFmtId="44" fontId="3" fillId="3" borderId="9" xfId="1" applyFont="1" applyFill="1" applyBorder="1" applyAlignment="1">
      <alignment wrapText="1"/>
    </xf>
    <xf numFmtId="164" fontId="3" fillId="4" borderId="0" xfId="1" applyNumberFormat="1" applyFont="1" applyFill="1" applyBorder="1" applyAlignment="1" applyProtection="1">
      <alignment wrapText="1"/>
      <protection locked="0"/>
    </xf>
    <xf numFmtId="0" fontId="3" fillId="4" borderId="0" xfId="0" applyFont="1" applyFill="1" applyAlignment="1" applyProtection="1">
      <alignment horizontal="left" wrapText="1"/>
      <protection locked="0"/>
    </xf>
    <xf numFmtId="0" fontId="3" fillId="0" borderId="0" xfId="0" applyFont="1"/>
    <xf numFmtId="0" fontId="3" fillId="0" borderId="6" xfId="0" applyFont="1" applyBorder="1" applyAlignment="1">
      <alignment horizontal="right" vertical="top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4" borderId="7" xfId="0" applyFont="1" applyFill="1" applyBorder="1" applyAlignment="1" applyProtection="1">
      <alignment horizontal="left"/>
      <protection locked="0"/>
    </xf>
    <xf numFmtId="164" fontId="3" fillId="4" borderId="7" xfId="1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14" fontId="3" fillId="4" borderId="7" xfId="0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wrapText="1"/>
      <protection locked="0"/>
    </xf>
    <xf numFmtId="164" fontId="3" fillId="0" borderId="11" xfId="1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1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11" xfId="1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4" borderId="7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164" fontId="3" fillId="0" borderId="7" xfId="1" applyNumberFormat="1" applyFont="1" applyFill="1" applyBorder="1" applyAlignment="1" applyProtection="1">
      <alignment wrapText="1"/>
    </xf>
    <xf numFmtId="164" fontId="3" fillId="3" borderId="7" xfId="1" applyNumberFormat="1" applyFont="1" applyFill="1" applyBorder="1" applyAlignment="1" applyProtection="1">
      <alignment wrapText="1"/>
    </xf>
    <xf numFmtId="0" fontId="3" fillId="3" borderId="11" xfId="0" applyFont="1" applyFill="1" applyBorder="1" applyAlignment="1">
      <alignment wrapText="1"/>
    </xf>
    <xf numFmtId="164" fontId="3" fillId="3" borderId="9" xfId="1" applyNumberFormat="1" applyFont="1" applyFill="1" applyBorder="1" applyAlignment="1" applyProtection="1">
      <alignment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Border="1" applyAlignment="1" applyProtection="1">
      <alignment wrapText="1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64" fontId="3" fillId="4" borderId="7" xfId="1" applyNumberFormat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44" fontId="3" fillId="4" borderId="0" xfId="1" applyFont="1" applyFill="1" applyBorder="1" applyAlignment="1" applyProtection="1">
      <alignment wrapText="1"/>
      <protection locked="0"/>
    </xf>
    <xf numFmtId="44" fontId="3" fillId="4" borderId="7" xfId="1" applyFont="1" applyFill="1" applyBorder="1" applyAlignment="1" applyProtection="1">
      <alignment wrapText="1"/>
      <protection locked="0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4" borderId="0" xfId="0" applyFont="1" applyFill="1" applyAlignment="1" applyProtection="1">
      <alignment horizontal="left" wrapText="1"/>
      <protection locked="0"/>
    </xf>
    <xf numFmtId="0" fontId="3" fillId="4" borderId="7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4" borderId="19" xfId="0" applyFont="1" applyFill="1" applyBorder="1" applyAlignment="1">
      <alignment horizontal="center" wrapText="1"/>
    </xf>
    <xf numFmtId="0" fontId="4" fillId="4" borderId="20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44" fontId="3" fillId="0" borderId="17" xfId="1" applyFont="1" applyBorder="1" applyAlignment="1">
      <alignment horizontal="center" wrapText="1"/>
    </xf>
    <xf numFmtId="44" fontId="3" fillId="0" borderId="12" xfId="1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5CFD-85E7-43BA-8BDB-A51442DDA05D}">
  <dimension ref="A1:U37"/>
  <sheetViews>
    <sheetView showGridLines="0" tabSelected="1" zoomScale="85" zoomScaleNormal="85" workbookViewId="0">
      <selection activeCell="R13" sqref="R13"/>
    </sheetView>
  </sheetViews>
  <sheetFormatPr defaultColWidth="0" defaultRowHeight="14.25" zeroHeight="1" x14ac:dyDescent="0.2"/>
  <cols>
    <col min="1" max="1" width="4.140625" style="1" customWidth="1"/>
    <col min="2" max="2" width="4.28515625" style="1" customWidth="1"/>
    <col min="3" max="3" width="29.85546875" style="1" customWidth="1"/>
    <col min="4" max="4" width="10.140625" style="1" customWidth="1"/>
    <col min="5" max="5" width="25.28515625" style="1" customWidth="1"/>
    <col min="6" max="6" width="4.140625" style="1" customWidth="1"/>
    <col min="7" max="7" width="4.28515625" style="1" customWidth="1"/>
    <col min="8" max="8" width="29.85546875" style="1" customWidth="1"/>
    <col min="9" max="9" width="10.140625" style="1" customWidth="1"/>
    <col min="10" max="10" width="25.28515625" style="1" customWidth="1"/>
    <col min="11" max="11" width="4.140625" style="1" customWidth="1"/>
    <col min="12" max="12" width="4.28515625" style="1" customWidth="1"/>
    <col min="13" max="13" width="42.28515625" style="1" customWidth="1"/>
    <col min="14" max="14" width="1.5703125" style="1" customWidth="1"/>
    <col min="15" max="15" width="11.28515625" style="1" customWidth="1"/>
    <col min="16" max="16" width="32.140625" style="1" customWidth="1"/>
    <col min="17" max="17" width="1.5703125" style="1" customWidth="1"/>
    <col min="18" max="18" width="14.140625" style="1" customWidth="1"/>
    <col min="19" max="19" width="1.5703125" style="1" customWidth="1"/>
    <col min="20" max="20" width="14.140625" style="1" customWidth="1"/>
    <col min="21" max="21" width="4.28515625" style="1" customWidth="1"/>
    <col min="22" max="16384" width="9.140625" style="1" hidden="1"/>
  </cols>
  <sheetData>
    <row r="1" spans="2:17" x14ac:dyDescent="0.2"/>
    <row r="2" spans="2:17" ht="15" customHeight="1" thickBot="1" x14ac:dyDescent="0.25">
      <c r="B2" s="104" t="s">
        <v>64</v>
      </c>
      <c r="C2" s="104"/>
      <c r="D2" s="104"/>
      <c r="E2" s="104"/>
      <c r="G2" s="104" t="s">
        <v>68</v>
      </c>
      <c r="H2" s="104"/>
      <c r="I2" s="104"/>
      <c r="J2" s="104"/>
      <c r="L2" s="104" t="s">
        <v>70</v>
      </c>
      <c r="M2" s="104"/>
      <c r="N2" s="104"/>
      <c r="O2" s="104"/>
      <c r="P2" s="16"/>
      <c r="Q2" s="16"/>
    </row>
    <row r="3" spans="2:17" ht="15" customHeight="1" x14ac:dyDescent="0.25">
      <c r="B3" s="105" t="s">
        <v>65</v>
      </c>
      <c r="C3" s="106"/>
      <c r="D3" s="106"/>
      <c r="E3" s="107"/>
      <c r="G3" s="105" t="s">
        <v>17</v>
      </c>
      <c r="H3" s="106"/>
      <c r="I3" s="106"/>
      <c r="J3" s="107"/>
      <c r="L3" s="105" t="s">
        <v>23</v>
      </c>
      <c r="M3" s="106"/>
      <c r="N3" s="106"/>
      <c r="O3" s="107"/>
      <c r="P3" s="80"/>
      <c r="Q3" s="80"/>
    </row>
    <row r="4" spans="2:17" ht="15" customHeight="1" x14ac:dyDescent="0.25">
      <c r="B4" s="101" t="s">
        <v>1</v>
      </c>
      <c r="C4" s="102"/>
      <c r="D4" s="102"/>
      <c r="E4" s="103"/>
      <c r="G4" s="101" t="s">
        <v>1</v>
      </c>
      <c r="H4" s="102"/>
      <c r="I4" s="102"/>
      <c r="J4" s="103"/>
      <c r="L4" s="81"/>
      <c r="M4" s="82"/>
      <c r="N4" s="82"/>
      <c r="O4" s="83"/>
      <c r="P4" s="82"/>
      <c r="Q4" s="82"/>
    </row>
    <row r="5" spans="2:17" ht="6.75" customHeight="1" x14ac:dyDescent="0.25">
      <c r="B5" s="97"/>
      <c r="C5" s="74"/>
      <c r="D5" s="74"/>
      <c r="E5" s="98"/>
      <c r="G5" s="97"/>
      <c r="H5" s="74"/>
      <c r="I5" s="74"/>
      <c r="J5" s="98"/>
      <c r="L5" s="81"/>
      <c r="M5" s="82"/>
      <c r="N5" s="82"/>
      <c r="O5" s="83"/>
      <c r="P5" s="82"/>
      <c r="Q5" s="82"/>
    </row>
    <row r="6" spans="2:17" x14ac:dyDescent="0.2">
      <c r="B6" s="2" t="s">
        <v>7</v>
      </c>
      <c r="C6" s="3" t="s">
        <v>2</v>
      </c>
      <c r="D6" s="115"/>
      <c r="E6" s="116"/>
      <c r="G6" s="2" t="s">
        <v>19</v>
      </c>
      <c r="H6" s="3" t="s">
        <v>2</v>
      </c>
      <c r="I6" s="113"/>
      <c r="J6" s="114"/>
      <c r="L6" s="2" t="s">
        <v>77</v>
      </c>
      <c r="M6" s="111" t="s">
        <v>72</v>
      </c>
      <c r="N6" s="84"/>
      <c r="O6" s="94"/>
    </row>
    <row r="7" spans="2:17" ht="6.75" customHeight="1" x14ac:dyDescent="0.2">
      <c r="B7" s="2"/>
      <c r="C7" s="3"/>
      <c r="D7" s="4"/>
      <c r="E7" s="5"/>
      <c r="G7" s="2"/>
      <c r="H7" s="3"/>
      <c r="I7" s="76"/>
      <c r="J7" s="6"/>
      <c r="L7" s="2"/>
      <c r="M7" s="111"/>
      <c r="N7" s="84"/>
      <c r="O7" s="85"/>
    </row>
    <row r="8" spans="2:17" x14ac:dyDescent="0.2">
      <c r="B8" s="2" t="s">
        <v>8</v>
      </c>
      <c r="C8" s="3" t="s">
        <v>3</v>
      </c>
      <c r="D8" s="115"/>
      <c r="E8" s="116"/>
      <c r="G8" s="2" t="s">
        <v>20</v>
      </c>
      <c r="H8" s="3" t="s">
        <v>3</v>
      </c>
      <c r="I8" s="113"/>
      <c r="J8" s="114"/>
      <c r="L8" s="7"/>
      <c r="M8" s="111"/>
      <c r="N8" s="84"/>
      <c r="O8" s="86"/>
      <c r="P8" s="9"/>
      <c r="Q8" s="9"/>
    </row>
    <row r="9" spans="2:17" s="9" customFormat="1" ht="6.75" customHeight="1" thickBot="1" x14ac:dyDescent="0.25">
      <c r="B9" s="7"/>
      <c r="C9" s="8"/>
      <c r="D9" s="4"/>
      <c r="E9" s="5"/>
      <c r="G9" s="7"/>
      <c r="H9" s="8"/>
      <c r="I9" s="4"/>
      <c r="J9" s="5"/>
      <c r="L9" s="58"/>
      <c r="M9" s="87"/>
      <c r="N9" s="87"/>
      <c r="O9" s="88"/>
    </row>
    <row r="10" spans="2:17" s="9" customFormat="1" x14ac:dyDescent="0.2">
      <c r="B10" s="2" t="s">
        <v>9</v>
      </c>
      <c r="C10" s="119" t="s">
        <v>0</v>
      </c>
      <c r="D10" s="62"/>
      <c r="E10" s="5"/>
      <c r="G10" s="2" t="s">
        <v>21</v>
      </c>
      <c r="H10" s="119" t="s">
        <v>0</v>
      </c>
      <c r="I10" s="62"/>
      <c r="J10" s="5"/>
      <c r="L10" s="1"/>
      <c r="M10" s="89"/>
      <c r="N10" s="89"/>
      <c r="O10" s="90"/>
      <c r="P10" s="1"/>
      <c r="Q10" s="1"/>
    </row>
    <row r="11" spans="2:17" s="9" customFormat="1" ht="14.25" customHeight="1" thickBot="1" x14ac:dyDescent="0.25">
      <c r="B11" s="7"/>
      <c r="C11" s="119"/>
      <c r="D11" s="4"/>
      <c r="E11" s="5"/>
      <c r="G11" s="7"/>
      <c r="H11" s="119"/>
      <c r="I11" s="4"/>
      <c r="J11" s="5"/>
      <c r="L11" s="104" t="s">
        <v>71</v>
      </c>
      <c r="M11" s="104"/>
      <c r="N11" s="104"/>
      <c r="O11" s="104"/>
      <c r="P11" s="16"/>
      <c r="Q11" s="16"/>
    </row>
    <row r="12" spans="2:17" ht="14.25" customHeight="1" x14ac:dyDescent="0.2">
      <c r="B12" s="2"/>
      <c r="C12" s="119"/>
      <c r="D12" s="117"/>
      <c r="E12" s="118"/>
      <c r="G12" s="2"/>
      <c r="H12" s="119"/>
      <c r="I12" s="117"/>
      <c r="J12" s="118"/>
      <c r="L12" s="108" t="s">
        <v>39</v>
      </c>
      <c r="M12" s="109"/>
      <c r="N12" s="109"/>
      <c r="O12" s="110"/>
      <c r="P12" s="91"/>
      <c r="Q12" s="91"/>
    </row>
    <row r="13" spans="2:17" ht="14.25" customHeight="1" x14ac:dyDescent="0.2">
      <c r="B13" s="2"/>
      <c r="C13" s="3"/>
      <c r="E13" s="10"/>
      <c r="G13" s="2"/>
      <c r="H13" s="3"/>
      <c r="J13" s="10"/>
      <c r="L13" s="92"/>
      <c r="M13" s="91"/>
      <c r="N13" s="91"/>
      <c r="O13" s="93"/>
      <c r="P13" s="91"/>
      <c r="Q13" s="91"/>
    </row>
    <row r="14" spans="2:17" ht="15" customHeight="1" x14ac:dyDescent="0.2">
      <c r="B14" s="101" t="s">
        <v>4</v>
      </c>
      <c r="C14" s="102"/>
      <c r="D14" s="102"/>
      <c r="E14" s="103"/>
      <c r="G14" s="101" t="s">
        <v>4</v>
      </c>
      <c r="H14" s="102"/>
      <c r="I14" s="102"/>
      <c r="J14" s="103"/>
      <c r="L14" s="2" t="s">
        <v>78</v>
      </c>
      <c r="M14" s="25" t="s">
        <v>73</v>
      </c>
      <c r="N14" s="25"/>
      <c r="O14" s="79"/>
    </row>
    <row r="15" spans="2:17" x14ac:dyDescent="0.2">
      <c r="B15" s="2" t="s">
        <v>10</v>
      </c>
      <c r="C15" s="3" t="s">
        <v>5</v>
      </c>
      <c r="D15" s="61"/>
      <c r="E15" s="10"/>
      <c r="G15" s="2" t="s">
        <v>22</v>
      </c>
      <c r="H15" s="3" t="s">
        <v>6</v>
      </c>
      <c r="I15" s="61"/>
      <c r="J15" s="10"/>
      <c r="L15" s="2" t="s">
        <v>79</v>
      </c>
      <c r="M15" s="25" t="s">
        <v>74</v>
      </c>
      <c r="N15" s="25"/>
      <c r="O15" s="79"/>
    </row>
    <row r="16" spans="2:17" ht="15" customHeight="1" thickBot="1" x14ac:dyDescent="0.25">
      <c r="B16" s="2"/>
      <c r="C16" s="3"/>
      <c r="D16" s="14"/>
      <c r="E16" s="10"/>
      <c r="G16" s="11"/>
      <c r="H16" s="12"/>
      <c r="I16" s="77"/>
      <c r="J16" s="13"/>
      <c r="L16" s="2" t="s">
        <v>80</v>
      </c>
      <c r="M16" s="25" t="s">
        <v>75</v>
      </c>
      <c r="N16" s="25"/>
      <c r="O16" s="79"/>
    </row>
    <row r="17" spans="2:20" x14ac:dyDescent="0.2">
      <c r="B17" s="2" t="s">
        <v>11</v>
      </c>
      <c r="C17" s="3" t="s">
        <v>6</v>
      </c>
      <c r="D17" s="61"/>
      <c r="E17" s="10"/>
      <c r="H17" s="3"/>
      <c r="I17" s="75"/>
      <c r="L17" s="2" t="s">
        <v>81</v>
      </c>
      <c r="M17" s="25" t="s">
        <v>76</v>
      </c>
      <c r="N17" s="25"/>
      <c r="O17" s="79"/>
    </row>
    <row r="18" spans="2:20" ht="6.75" customHeight="1" thickBot="1" x14ac:dyDescent="0.25">
      <c r="B18" s="11"/>
      <c r="C18" s="12"/>
      <c r="D18" s="73"/>
      <c r="E18" s="13"/>
      <c r="H18" s="3"/>
      <c r="I18" s="75"/>
      <c r="L18" s="11"/>
      <c r="M18" s="78"/>
      <c r="N18" s="78"/>
      <c r="O18" s="13"/>
    </row>
    <row r="19" spans="2:20" x14ac:dyDescent="0.2">
      <c r="C19" s="3"/>
      <c r="D19" s="72"/>
      <c r="G19" s="104"/>
      <c r="H19" s="104"/>
      <c r="I19" s="104"/>
      <c r="J19" s="104"/>
    </row>
    <row r="20" spans="2:20" ht="15.75" customHeight="1" thickBot="1" x14ac:dyDescent="0.25">
      <c r="B20" s="104" t="s">
        <v>66</v>
      </c>
      <c r="C20" s="104"/>
      <c r="D20" s="104"/>
      <c r="E20" s="104"/>
      <c r="G20" s="104" t="s">
        <v>69</v>
      </c>
      <c r="H20" s="104"/>
      <c r="I20" s="104"/>
      <c r="J20" s="104"/>
      <c r="L20" s="104" t="s">
        <v>90</v>
      </c>
      <c r="M20" s="104"/>
      <c r="N20" s="104"/>
      <c r="O20" s="104"/>
      <c r="P20" s="104"/>
      <c r="Q20" s="104"/>
      <c r="R20" s="104"/>
      <c r="S20" s="104"/>
      <c r="T20" s="104"/>
    </row>
    <row r="21" spans="2:20" ht="15" customHeight="1" x14ac:dyDescent="0.25">
      <c r="B21" s="105" t="s">
        <v>67</v>
      </c>
      <c r="C21" s="106"/>
      <c r="D21" s="106"/>
      <c r="E21" s="107"/>
      <c r="G21" s="105" t="s">
        <v>18</v>
      </c>
      <c r="H21" s="106"/>
      <c r="I21" s="106"/>
      <c r="J21" s="107"/>
      <c r="L21" s="105" t="s">
        <v>89</v>
      </c>
      <c r="M21" s="106"/>
      <c r="N21" s="106"/>
      <c r="O21" s="106"/>
      <c r="P21" s="106"/>
      <c r="Q21" s="106"/>
      <c r="R21" s="106"/>
      <c r="S21" s="106"/>
      <c r="T21" s="107"/>
    </row>
    <row r="22" spans="2:20" ht="14.25" customHeight="1" x14ac:dyDescent="0.2">
      <c r="B22" s="101" t="s">
        <v>1</v>
      </c>
      <c r="C22" s="102"/>
      <c r="D22" s="102"/>
      <c r="E22" s="103"/>
      <c r="G22" s="101" t="s">
        <v>1</v>
      </c>
      <c r="H22" s="102"/>
      <c r="I22" s="102"/>
      <c r="J22" s="103"/>
      <c r="K22" s="9"/>
      <c r="L22" s="2"/>
      <c r="M22" s="95" t="s">
        <v>91</v>
      </c>
      <c r="N22" s="95"/>
      <c r="O22" s="112" t="s">
        <v>92</v>
      </c>
      <c r="P22" s="112"/>
      <c r="Q22" s="95"/>
      <c r="R22" s="95" t="s">
        <v>93</v>
      </c>
      <c r="S22" s="95"/>
      <c r="T22" s="96" t="s">
        <v>94</v>
      </c>
    </row>
    <row r="23" spans="2:20" ht="7.5" customHeight="1" x14ac:dyDescent="0.2">
      <c r="B23" s="97"/>
      <c r="C23" s="74"/>
      <c r="D23" s="74"/>
      <c r="E23" s="98"/>
      <c r="G23" s="97"/>
      <c r="H23" s="74"/>
      <c r="I23" s="74"/>
      <c r="J23" s="98"/>
      <c r="K23" s="9"/>
      <c r="L23" s="2"/>
      <c r="M23" s="95"/>
      <c r="N23" s="95"/>
      <c r="O23" s="95"/>
      <c r="P23" s="95"/>
      <c r="Q23" s="95"/>
      <c r="R23" s="95"/>
      <c r="S23" s="95"/>
      <c r="T23" s="96"/>
    </row>
    <row r="24" spans="2:20" x14ac:dyDescent="0.2">
      <c r="B24" s="2" t="s">
        <v>12</v>
      </c>
      <c r="C24" s="3" t="s">
        <v>2</v>
      </c>
      <c r="D24" s="115"/>
      <c r="E24" s="116"/>
      <c r="G24" s="2" t="s">
        <v>24</v>
      </c>
      <c r="H24" s="3" t="s">
        <v>2</v>
      </c>
      <c r="I24" s="113"/>
      <c r="J24" s="114"/>
      <c r="K24" s="9"/>
      <c r="L24" s="2" t="s">
        <v>86</v>
      </c>
      <c r="M24" s="3" t="s">
        <v>95</v>
      </c>
      <c r="O24" s="113"/>
      <c r="P24" s="113"/>
      <c r="Q24" s="89"/>
      <c r="R24" s="99"/>
      <c r="T24" s="100"/>
    </row>
    <row r="25" spans="2:20" ht="6.75" customHeight="1" x14ac:dyDescent="0.2">
      <c r="B25" s="2"/>
      <c r="C25" s="3"/>
      <c r="D25" s="4"/>
      <c r="E25" s="5"/>
      <c r="G25" s="2"/>
      <c r="H25" s="3"/>
      <c r="I25" s="76"/>
      <c r="J25" s="6"/>
      <c r="L25" s="2"/>
      <c r="T25" s="10"/>
    </row>
    <row r="26" spans="2:20" ht="15" customHeight="1" x14ac:dyDescent="0.2">
      <c r="B26" s="2" t="s">
        <v>13</v>
      </c>
      <c r="C26" s="3" t="s">
        <v>3</v>
      </c>
      <c r="D26" s="115"/>
      <c r="E26" s="116"/>
      <c r="G26" s="2" t="s">
        <v>40</v>
      </c>
      <c r="H26" s="3" t="s">
        <v>3</v>
      </c>
      <c r="I26" s="113"/>
      <c r="J26" s="114"/>
      <c r="L26" s="2" t="s">
        <v>87</v>
      </c>
      <c r="M26" s="3" t="s">
        <v>97</v>
      </c>
      <c r="O26" s="113"/>
      <c r="P26" s="113"/>
      <c r="Q26" s="89"/>
      <c r="R26" s="99"/>
      <c r="T26" s="100"/>
    </row>
    <row r="27" spans="2:20" ht="6.75" customHeight="1" x14ac:dyDescent="0.2">
      <c r="B27" s="7"/>
      <c r="C27" s="8"/>
      <c r="D27" s="4"/>
      <c r="E27" s="5"/>
      <c r="G27" s="7"/>
      <c r="H27" s="8"/>
      <c r="I27" s="4"/>
      <c r="J27" s="5"/>
      <c r="L27" s="2"/>
      <c r="T27" s="10"/>
    </row>
    <row r="28" spans="2:20" ht="14.25" customHeight="1" x14ac:dyDescent="0.2">
      <c r="B28" s="2" t="s">
        <v>14</v>
      </c>
      <c r="C28" s="119" t="s">
        <v>0</v>
      </c>
      <c r="D28" s="62"/>
      <c r="E28" s="5"/>
      <c r="G28" s="2" t="s">
        <v>41</v>
      </c>
      <c r="H28" s="119" t="s">
        <v>0</v>
      </c>
      <c r="I28" s="62"/>
      <c r="J28" s="5"/>
      <c r="L28" s="2" t="s">
        <v>88</v>
      </c>
      <c r="M28" s="3" t="s">
        <v>96</v>
      </c>
      <c r="O28" s="113"/>
      <c r="P28" s="113"/>
      <c r="Q28" s="89"/>
      <c r="R28" s="99"/>
      <c r="T28" s="100"/>
    </row>
    <row r="29" spans="2:20" ht="14.25" customHeight="1" thickBot="1" x14ac:dyDescent="0.25">
      <c r="B29" s="7"/>
      <c r="C29" s="119"/>
      <c r="D29" s="4"/>
      <c r="E29" s="5"/>
      <c r="G29" s="7"/>
      <c r="H29" s="119"/>
      <c r="I29" s="4"/>
      <c r="J29" s="5"/>
      <c r="L29" s="11"/>
      <c r="M29" s="78"/>
      <c r="N29" s="78"/>
      <c r="O29" s="78"/>
      <c r="P29" s="78"/>
      <c r="Q29" s="78"/>
      <c r="R29" s="78"/>
      <c r="S29" s="78"/>
      <c r="T29" s="13"/>
    </row>
    <row r="30" spans="2:20" ht="14.25" customHeight="1" x14ac:dyDescent="0.2">
      <c r="B30" s="2"/>
      <c r="C30" s="119"/>
      <c r="D30" s="117"/>
      <c r="E30" s="118"/>
      <c r="G30" s="2"/>
      <c r="H30" s="119"/>
      <c r="I30" s="117"/>
      <c r="J30" s="118"/>
    </row>
    <row r="31" spans="2:20" ht="14.25" customHeight="1" x14ac:dyDescent="0.2">
      <c r="B31" s="2"/>
      <c r="C31" s="3"/>
      <c r="E31" s="10"/>
      <c r="G31" s="2"/>
      <c r="H31" s="3"/>
      <c r="J31" s="10"/>
    </row>
    <row r="32" spans="2:20" ht="15" customHeight="1" x14ac:dyDescent="0.2">
      <c r="B32" s="101" t="s">
        <v>4</v>
      </c>
      <c r="C32" s="102"/>
      <c r="D32" s="102"/>
      <c r="E32" s="103"/>
      <c r="G32" s="101" t="s">
        <v>4</v>
      </c>
      <c r="H32" s="102"/>
      <c r="I32" s="102"/>
      <c r="J32" s="103"/>
    </row>
    <row r="33" spans="2:10" x14ac:dyDescent="0.2">
      <c r="B33" s="2" t="s">
        <v>15</v>
      </c>
      <c r="C33" s="3" t="s">
        <v>5</v>
      </c>
      <c r="D33" s="61"/>
      <c r="E33" s="10"/>
      <c r="G33" s="2" t="s">
        <v>42</v>
      </c>
      <c r="H33" s="3" t="s">
        <v>6</v>
      </c>
      <c r="I33" s="61"/>
      <c r="J33" s="10"/>
    </row>
    <row r="34" spans="2:10" ht="15" customHeight="1" thickBot="1" x14ac:dyDescent="0.25">
      <c r="B34" s="2"/>
      <c r="C34" s="3"/>
      <c r="D34" s="14"/>
      <c r="E34" s="10"/>
      <c r="G34" s="11"/>
      <c r="H34" s="78"/>
      <c r="I34" s="78"/>
      <c r="J34" s="13"/>
    </row>
    <row r="35" spans="2:10" x14ac:dyDescent="0.2">
      <c r="B35" s="2" t="s">
        <v>16</v>
      </c>
      <c r="C35" s="3" t="s">
        <v>6</v>
      </c>
      <c r="D35" s="61"/>
      <c r="E35" s="10"/>
    </row>
    <row r="36" spans="2:10" ht="6.75" customHeight="1" thickBot="1" x14ac:dyDescent="0.25">
      <c r="B36" s="11"/>
      <c r="C36" s="12"/>
      <c r="D36" s="73"/>
      <c r="E36" s="13"/>
    </row>
    <row r="37" spans="2:10" x14ac:dyDescent="0.2"/>
  </sheetData>
  <sheetProtection sheet="1" objects="1" scenarios="1"/>
  <mergeCells count="44">
    <mergeCell ref="B22:E22"/>
    <mergeCell ref="D24:E24"/>
    <mergeCell ref="B21:E21"/>
    <mergeCell ref="B20:E20"/>
    <mergeCell ref="C28:C30"/>
    <mergeCell ref="D26:E26"/>
    <mergeCell ref="D30:E30"/>
    <mergeCell ref="C10:C12"/>
    <mergeCell ref="H10:H12"/>
    <mergeCell ref="G19:J19"/>
    <mergeCell ref="I12:J12"/>
    <mergeCell ref="G14:J14"/>
    <mergeCell ref="B32:E32"/>
    <mergeCell ref="G2:J2"/>
    <mergeCell ref="G3:J3"/>
    <mergeCell ref="G4:J4"/>
    <mergeCell ref="I6:J6"/>
    <mergeCell ref="I8:J8"/>
    <mergeCell ref="B14:E14"/>
    <mergeCell ref="D6:E6"/>
    <mergeCell ref="D8:E8"/>
    <mergeCell ref="D12:E12"/>
    <mergeCell ref="B2:E2"/>
    <mergeCell ref="B4:E4"/>
    <mergeCell ref="B3:E3"/>
    <mergeCell ref="I26:J26"/>
    <mergeCell ref="H28:H30"/>
    <mergeCell ref="I30:J30"/>
    <mergeCell ref="G32:J32"/>
    <mergeCell ref="L2:O2"/>
    <mergeCell ref="L3:O3"/>
    <mergeCell ref="L11:O11"/>
    <mergeCell ref="L12:O12"/>
    <mergeCell ref="M6:M8"/>
    <mergeCell ref="O22:P22"/>
    <mergeCell ref="O24:P24"/>
    <mergeCell ref="O26:P26"/>
    <mergeCell ref="O28:P28"/>
    <mergeCell ref="G20:J20"/>
    <mergeCell ref="G21:J21"/>
    <mergeCell ref="G22:J22"/>
    <mergeCell ref="I24:J24"/>
    <mergeCell ref="L20:T20"/>
    <mergeCell ref="L21:T2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36C9D3A-FA65-43C7-8637-265B98BE9B9B}">
          <x14:formula1>
            <xm:f>'Drop Down'!$A$1:$A$2</xm:f>
          </x14:formula1>
          <xm:sqref>D10 I10 D28 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7B05-09DA-4E2D-BD71-C6020DBDF2A9}">
  <dimension ref="A1:A2"/>
  <sheetViews>
    <sheetView workbookViewId="0"/>
  </sheetViews>
  <sheetFormatPr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A34A-93D1-4E0E-B138-658594E5AC42}">
  <dimension ref="A1:U16"/>
  <sheetViews>
    <sheetView showGridLines="0" zoomScale="85" zoomScaleNormal="85" workbookViewId="0">
      <selection activeCell="J15" sqref="J15"/>
    </sheetView>
  </sheetViews>
  <sheetFormatPr defaultColWidth="0" defaultRowHeight="14.25" zeroHeight="1" x14ac:dyDescent="0.2"/>
  <cols>
    <col min="1" max="1" width="4.7109375" style="1" customWidth="1"/>
    <col min="2" max="2" width="32.42578125" style="1" customWidth="1"/>
    <col min="3" max="20" width="12.7109375" style="1" customWidth="1"/>
    <col min="21" max="21" width="5" style="1" customWidth="1"/>
    <col min="22" max="16384" width="9.140625" style="1" hidden="1"/>
  </cols>
  <sheetData>
    <row r="1" spans="2:20" ht="12" customHeight="1" x14ac:dyDescent="0.2"/>
    <row r="2" spans="2:20" s="16" customFormat="1" ht="15" customHeight="1" thickBot="1" x14ac:dyDescent="0.25">
      <c r="B2" s="128" t="s">
        <v>82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2:20" ht="15" customHeight="1" thickBot="1" x14ac:dyDescent="0.3">
      <c r="B3" s="17"/>
      <c r="C3" s="120" t="s">
        <v>26</v>
      </c>
      <c r="D3" s="121"/>
      <c r="E3" s="121"/>
      <c r="F3" s="121"/>
      <c r="G3" s="121"/>
      <c r="H3" s="121"/>
      <c r="I3" s="121"/>
      <c r="J3" s="121"/>
      <c r="K3" s="122"/>
      <c r="L3" s="123" t="s">
        <v>28</v>
      </c>
      <c r="M3" s="124"/>
      <c r="N3" s="124"/>
      <c r="O3" s="124"/>
      <c r="P3" s="124"/>
      <c r="Q3" s="125"/>
      <c r="R3" s="120" t="s">
        <v>38</v>
      </c>
      <c r="S3" s="121"/>
      <c r="T3" s="122"/>
    </row>
    <row r="4" spans="2:20" ht="60" x14ac:dyDescent="0.25">
      <c r="B4" s="55" t="s">
        <v>25</v>
      </c>
      <c r="C4" s="33" t="s">
        <v>27</v>
      </c>
      <c r="D4" s="34" t="s">
        <v>45</v>
      </c>
      <c r="E4" s="41" t="s">
        <v>37</v>
      </c>
      <c r="F4" s="35" t="s">
        <v>29</v>
      </c>
      <c r="G4" s="35" t="s">
        <v>52</v>
      </c>
      <c r="H4" s="43" t="s">
        <v>37</v>
      </c>
      <c r="I4" s="34" t="s">
        <v>30</v>
      </c>
      <c r="J4" s="34" t="s">
        <v>44</v>
      </c>
      <c r="K4" s="36" t="s">
        <v>37</v>
      </c>
      <c r="L4" s="37" t="s">
        <v>30</v>
      </c>
      <c r="M4" s="35" t="s">
        <v>44</v>
      </c>
      <c r="N4" s="43" t="s">
        <v>37</v>
      </c>
      <c r="O4" s="34" t="s">
        <v>31</v>
      </c>
      <c r="P4" s="34" t="s">
        <v>51</v>
      </c>
      <c r="Q4" s="36" t="s">
        <v>37</v>
      </c>
      <c r="R4" s="38" t="s">
        <v>36</v>
      </c>
      <c r="S4" s="39" t="s">
        <v>46</v>
      </c>
      <c r="T4" s="40" t="s">
        <v>37</v>
      </c>
    </row>
    <row r="5" spans="2:20" s="9" customFormat="1" ht="6.75" customHeight="1" x14ac:dyDescent="0.25">
      <c r="B5" s="51"/>
      <c r="C5" s="30"/>
      <c r="D5" s="52"/>
      <c r="E5" s="53"/>
      <c r="F5" s="26"/>
      <c r="G5" s="26"/>
      <c r="H5" s="44"/>
      <c r="I5" s="26"/>
      <c r="J5" s="26"/>
      <c r="K5" s="54"/>
      <c r="L5" s="30"/>
      <c r="M5" s="26"/>
      <c r="N5" s="44"/>
      <c r="O5" s="26"/>
      <c r="P5" s="26"/>
      <c r="Q5" s="54"/>
      <c r="R5" s="30"/>
      <c r="S5" s="26"/>
      <c r="T5" s="54"/>
    </row>
    <row r="6" spans="2:20" x14ac:dyDescent="0.2">
      <c r="B6" s="18" t="s">
        <v>32</v>
      </c>
      <c r="C6" s="19">
        <v>4</v>
      </c>
      <c r="D6" s="21">
        <f>Pricing!$D$15</f>
        <v>0</v>
      </c>
      <c r="E6" s="42">
        <f>C6*D6</f>
        <v>0</v>
      </c>
      <c r="F6" s="4">
        <v>0</v>
      </c>
      <c r="G6" s="27">
        <f>IF(((Pricing!$D$15))&gt;((Pricing!$D$17)*4),((Pricing!$D$17)*4),(Pricing!$D$15))</f>
        <v>0</v>
      </c>
      <c r="H6" s="45">
        <f>F6*G6</f>
        <v>0</v>
      </c>
      <c r="I6" s="15">
        <v>19</v>
      </c>
      <c r="J6" s="21">
        <f>Pricing!$D$17</f>
        <v>0</v>
      </c>
      <c r="K6" s="22">
        <f>I6*J6</f>
        <v>0</v>
      </c>
      <c r="L6" s="31">
        <v>6</v>
      </c>
      <c r="M6" s="27">
        <f>Pricing!$I$15</f>
        <v>0</v>
      </c>
      <c r="N6" s="45">
        <f>L6*M6</f>
        <v>0</v>
      </c>
      <c r="O6" s="15">
        <v>0</v>
      </c>
      <c r="P6" s="21">
        <f>(Pricing!$I$15)*3</f>
        <v>0</v>
      </c>
      <c r="Q6" s="22">
        <f>O6*P6</f>
        <v>0</v>
      </c>
      <c r="R6" s="20">
        <f>Pricing!O14</f>
        <v>0</v>
      </c>
      <c r="S6" s="23">
        <f>Pricing!$O$6</f>
        <v>0</v>
      </c>
      <c r="T6" s="24">
        <f>R6*S6</f>
        <v>0</v>
      </c>
    </row>
    <row r="7" spans="2:20" s="9" customFormat="1" ht="6.75" customHeight="1" x14ac:dyDescent="0.2">
      <c r="B7" s="47"/>
      <c r="C7" s="31"/>
      <c r="D7" s="27"/>
      <c r="E7" s="45"/>
      <c r="F7" s="4"/>
      <c r="G7" s="27" t="s">
        <v>50</v>
      </c>
      <c r="H7" s="45"/>
      <c r="I7" s="4"/>
      <c r="J7" s="27"/>
      <c r="K7" s="48"/>
      <c r="L7" s="31"/>
      <c r="M7" s="27"/>
      <c r="N7" s="45"/>
      <c r="O7" s="4"/>
      <c r="P7" s="27"/>
      <c r="Q7" s="48"/>
      <c r="R7" s="31"/>
      <c r="S7" s="49"/>
      <c r="T7" s="50"/>
    </row>
    <row r="8" spans="2:20" x14ac:dyDescent="0.2">
      <c r="B8" s="18" t="s">
        <v>33</v>
      </c>
      <c r="C8" s="19">
        <v>2</v>
      </c>
      <c r="D8" s="21">
        <f>Pricing!$D$15</f>
        <v>0</v>
      </c>
      <c r="E8" s="42">
        <f>C8*D8</f>
        <v>0</v>
      </c>
      <c r="F8" s="4">
        <v>8</v>
      </c>
      <c r="G8" s="27">
        <f>IF(((Pricing!$D$15))&gt;((Pricing!$D$17)*4),((Pricing!$D$17)*4),(Pricing!$D$15))</f>
        <v>0</v>
      </c>
      <c r="H8" s="45">
        <f>F8*G8</f>
        <v>0</v>
      </c>
      <c r="I8" s="15">
        <v>18</v>
      </c>
      <c r="J8" s="21">
        <f>Pricing!$D$17</f>
        <v>0</v>
      </c>
      <c r="K8" s="22">
        <f>I8*J8</f>
        <v>0</v>
      </c>
      <c r="L8" s="31">
        <v>7</v>
      </c>
      <c r="M8" s="27">
        <f>Pricing!$I$15</f>
        <v>0</v>
      </c>
      <c r="N8" s="45">
        <f>L8*M8</f>
        <v>0</v>
      </c>
      <c r="O8" s="15">
        <v>0</v>
      </c>
      <c r="P8" s="21">
        <f>(Pricing!$I$15)*3</f>
        <v>0</v>
      </c>
      <c r="Q8" s="22">
        <f>O8*P8</f>
        <v>0</v>
      </c>
      <c r="R8" s="20">
        <f>Pricing!O15</f>
        <v>0</v>
      </c>
      <c r="S8" s="23">
        <f>Pricing!$O$6</f>
        <v>0</v>
      </c>
      <c r="T8" s="24">
        <f>R8*S8</f>
        <v>0</v>
      </c>
    </row>
    <row r="9" spans="2:20" s="9" customFormat="1" ht="6.75" customHeight="1" x14ac:dyDescent="0.2">
      <c r="B9" s="47"/>
      <c r="C9" s="31"/>
      <c r="D9" s="27"/>
      <c r="E9" s="45"/>
      <c r="F9" s="4"/>
      <c r="G9" s="27"/>
      <c r="H9" s="45"/>
      <c r="I9" s="4"/>
      <c r="J9" s="27"/>
      <c r="K9" s="48"/>
      <c r="L9" s="31"/>
      <c r="M9" s="27"/>
      <c r="N9" s="45"/>
      <c r="O9" s="4"/>
      <c r="P9" s="27"/>
      <c r="Q9" s="48"/>
      <c r="R9" s="31"/>
      <c r="S9" s="49"/>
      <c r="T9" s="50"/>
    </row>
    <row r="10" spans="2:20" x14ac:dyDescent="0.2">
      <c r="B10" s="18" t="s">
        <v>34</v>
      </c>
      <c r="C10" s="19">
        <v>0</v>
      </c>
      <c r="D10" s="21">
        <f>Pricing!$D$15</f>
        <v>0</v>
      </c>
      <c r="E10" s="42">
        <f>C10*D10</f>
        <v>0</v>
      </c>
      <c r="F10" s="4">
        <v>3</v>
      </c>
      <c r="G10" s="27">
        <f>IF(((Pricing!$D$15))&gt;((Pricing!$D$17)*4),((Pricing!$D$17)*4),(Pricing!$D$15))</f>
        <v>0</v>
      </c>
      <c r="H10" s="45">
        <f>F10*G10</f>
        <v>0</v>
      </c>
      <c r="I10" s="15">
        <v>14</v>
      </c>
      <c r="J10" s="21">
        <f>Pricing!$D$17</f>
        <v>0</v>
      </c>
      <c r="K10" s="22">
        <f>I10*J10</f>
        <v>0</v>
      </c>
      <c r="L10" s="31">
        <v>3</v>
      </c>
      <c r="M10" s="27">
        <f>Pricing!$I$15</f>
        <v>0</v>
      </c>
      <c r="N10" s="45">
        <f>L10*M10</f>
        <v>0</v>
      </c>
      <c r="O10" s="15">
        <v>0</v>
      </c>
      <c r="P10" s="21">
        <f>(Pricing!$I$15)*3</f>
        <v>0</v>
      </c>
      <c r="Q10" s="22">
        <f>O10*P10</f>
        <v>0</v>
      </c>
      <c r="R10" s="20">
        <f>Pricing!O16</f>
        <v>0</v>
      </c>
      <c r="S10" s="23">
        <f>Pricing!$O$6</f>
        <v>0</v>
      </c>
      <c r="T10" s="24">
        <f>R10*S10</f>
        <v>0</v>
      </c>
    </row>
    <row r="11" spans="2:20" s="9" customFormat="1" ht="6.75" customHeight="1" x14ac:dyDescent="0.2">
      <c r="B11" s="47"/>
      <c r="C11" s="31"/>
      <c r="D11" s="27"/>
      <c r="E11" s="45"/>
      <c r="F11" s="4"/>
      <c r="G11" s="27"/>
      <c r="H11" s="45"/>
      <c r="I11" s="4"/>
      <c r="J11" s="27"/>
      <c r="K11" s="48"/>
      <c r="L11" s="31"/>
      <c r="M11" s="27"/>
      <c r="N11" s="45"/>
      <c r="O11" s="4"/>
      <c r="P11" s="27"/>
      <c r="Q11" s="48"/>
      <c r="R11" s="31"/>
      <c r="S11" s="49"/>
      <c r="T11" s="50"/>
    </row>
    <row r="12" spans="2:20" x14ac:dyDescent="0.2">
      <c r="B12" s="18" t="s">
        <v>35</v>
      </c>
      <c r="C12" s="19">
        <v>2</v>
      </c>
      <c r="D12" s="21">
        <f>Pricing!$D$15</f>
        <v>0</v>
      </c>
      <c r="E12" s="42">
        <f>C12*D12</f>
        <v>0</v>
      </c>
      <c r="F12" s="4">
        <v>0</v>
      </c>
      <c r="G12" s="27">
        <f>IF(((Pricing!$D$15))&gt;((Pricing!$D$17)*4),((Pricing!$D$17)*4),(Pricing!$D$15))</f>
        <v>0</v>
      </c>
      <c r="H12" s="45">
        <f>F12*G12</f>
        <v>0</v>
      </c>
      <c r="I12" s="15">
        <v>0</v>
      </c>
      <c r="J12" s="21">
        <f>Pricing!$D$17</f>
        <v>0</v>
      </c>
      <c r="K12" s="22">
        <f>I12*J12</f>
        <v>0</v>
      </c>
      <c r="L12" s="31">
        <v>0</v>
      </c>
      <c r="M12" s="27">
        <f>Pricing!$I$15</f>
        <v>0</v>
      </c>
      <c r="N12" s="45">
        <f>L12*M12</f>
        <v>0</v>
      </c>
      <c r="O12" s="15">
        <v>3</v>
      </c>
      <c r="P12" s="21">
        <f>(Pricing!$I$15)*3</f>
        <v>0</v>
      </c>
      <c r="Q12" s="22">
        <f>O12*P12</f>
        <v>0</v>
      </c>
      <c r="R12" s="20">
        <f>Pricing!O17</f>
        <v>0</v>
      </c>
      <c r="S12" s="23">
        <f>Pricing!$O$6</f>
        <v>0</v>
      </c>
      <c r="T12" s="24">
        <f>R12*S12</f>
        <v>0</v>
      </c>
    </row>
    <row r="13" spans="2:20" s="9" customFormat="1" ht="6.75" customHeight="1" thickBot="1" x14ac:dyDescent="0.25">
      <c r="B13" s="56"/>
      <c r="C13" s="32"/>
      <c r="D13" s="29"/>
      <c r="E13" s="46"/>
      <c r="F13" s="28"/>
      <c r="G13" s="29"/>
      <c r="H13" s="46"/>
      <c r="I13" s="28"/>
      <c r="J13" s="29"/>
      <c r="K13" s="57"/>
      <c r="L13" s="32"/>
      <c r="M13" s="29"/>
      <c r="N13" s="46"/>
      <c r="O13" s="28"/>
      <c r="P13" s="29"/>
      <c r="Q13" s="57"/>
      <c r="R13" s="58"/>
      <c r="S13" s="59"/>
      <c r="T13" s="60"/>
    </row>
    <row r="14" spans="2:20" ht="15" customHeight="1" thickBot="1" x14ac:dyDescent="0.25">
      <c r="F14" s="129" t="s">
        <v>49</v>
      </c>
      <c r="G14" s="129"/>
      <c r="H14" s="129"/>
    </row>
    <row r="15" spans="2:20" ht="15" thickBot="1" x14ac:dyDescent="0.25">
      <c r="B15" s="25" t="s">
        <v>43</v>
      </c>
      <c r="C15" s="126">
        <f>SUM(E6:E12,H6:H12,K6:K12,N6:N12,Q6:Q12,T6:T12)</f>
        <v>0</v>
      </c>
      <c r="D15" s="127"/>
      <c r="F15" s="104"/>
      <c r="G15" s="104"/>
      <c r="H15" s="104"/>
    </row>
    <row r="16" spans="2:20" x14ac:dyDescent="0.2"/>
  </sheetData>
  <sheetProtection sheet="1" objects="1" scenarios="1"/>
  <mergeCells count="6">
    <mergeCell ref="C3:K3"/>
    <mergeCell ref="L3:Q3"/>
    <mergeCell ref="R3:T3"/>
    <mergeCell ref="C15:D15"/>
    <mergeCell ref="B2:T2"/>
    <mergeCell ref="F14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633-3F4E-429E-9D34-7AA8BE5CA09E}">
  <dimension ref="A1:M21"/>
  <sheetViews>
    <sheetView showGridLines="0" zoomScale="85" zoomScaleNormal="85" workbookViewId="0">
      <selection activeCell="G1" sqref="G1"/>
    </sheetView>
  </sheetViews>
  <sheetFormatPr defaultColWidth="0" defaultRowHeight="14.25" zeroHeight="1" x14ac:dyDescent="0.2"/>
  <cols>
    <col min="1" max="2" width="3.7109375" style="63" customWidth="1"/>
    <col min="3" max="3" width="32" style="63" bestFit="1" customWidth="1"/>
    <col min="4" max="4" width="42" style="63" customWidth="1"/>
    <col min="5" max="5" width="5.7109375" style="63" customWidth="1"/>
    <col min="6" max="6" width="32" style="63" bestFit="1" customWidth="1"/>
    <col min="7" max="7" width="42" style="63" customWidth="1"/>
    <col min="8" max="8" width="5.7109375" style="63" customWidth="1"/>
    <col min="9" max="9" width="32" style="63" bestFit="1" customWidth="1"/>
    <col min="10" max="10" width="42" style="63" customWidth="1"/>
    <col min="11" max="11" width="4.85546875" style="63" customWidth="1"/>
    <col min="12" max="13" width="0" style="63" hidden="1" customWidth="1"/>
    <col min="14" max="16384" width="9.140625" style="63" hidden="1"/>
  </cols>
  <sheetData>
    <row r="1" spans="2:10" x14ac:dyDescent="0.2"/>
    <row r="2" spans="2:10" ht="15" thickBot="1" x14ac:dyDescent="0.25">
      <c r="C2" s="132" t="s">
        <v>83</v>
      </c>
      <c r="D2" s="132"/>
      <c r="F2" s="132" t="s">
        <v>84</v>
      </c>
      <c r="G2" s="132"/>
      <c r="I2" s="132" t="s">
        <v>85</v>
      </c>
      <c r="J2" s="132"/>
    </row>
    <row r="3" spans="2:10" ht="15" x14ac:dyDescent="0.2">
      <c r="C3" s="130" t="s">
        <v>53</v>
      </c>
      <c r="D3" s="131"/>
      <c r="F3" s="130" t="s">
        <v>62</v>
      </c>
      <c r="G3" s="131"/>
      <c r="I3" s="130" t="s">
        <v>63</v>
      </c>
      <c r="J3" s="131"/>
    </row>
    <row r="4" spans="2:10" ht="6.75" customHeight="1" x14ac:dyDescent="0.2">
      <c r="C4" s="64"/>
      <c r="D4" s="65"/>
      <c r="F4" s="64"/>
      <c r="G4" s="65"/>
      <c r="I4" s="64"/>
      <c r="J4" s="65"/>
    </row>
    <row r="5" spans="2:10" x14ac:dyDescent="0.2">
      <c r="B5" s="63" t="s">
        <v>7</v>
      </c>
      <c r="C5" s="64" t="s">
        <v>54</v>
      </c>
      <c r="D5" s="68"/>
      <c r="F5" s="64" t="s">
        <v>54</v>
      </c>
      <c r="G5" s="68"/>
      <c r="I5" s="64" t="s">
        <v>54</v>
      </c>
      <c r="J5" s="68"/>
    </row>
    <row r="6" spans="2:10" ht="6.75" customHeight="1" x14ac:dyDescent="0.2">
      <c r="C6" s="64"/>
      <c r="D6" s="65"/>
      <c r="F6" s="64"/>
      <c r="G6" s="65"/>
      <c r="I6" s="64"/>
      <c r="J6" s="65"/>
    </row>
    <row r="7" spans="2:10" x14ac:dyDescent="0.2">
      <c r="B7" s="63" t="s">
        <v>8</v>
      </c>
      <c r="C7" s="64" t="s">
        <v>55</v>
      </c>
      <c r="D7" s="68"/>
      <c r="F7" s="64" t="s">
        <v>55</v>
      </c>
      <c r="G7" s="68"/>
      <c r="I7" s="64" t="s">
        <v>55</v>
      </c>
      <c r="J7" s="68"/>
    </row>
    <row r="8" spans="2:10" ht="6.75" customHeight="1" x14ac:dyDescent="0.2">
      <c r="C8" s="64"/>
      <c r="D8" s="65"/>
      <c r="F8" s="64"/>
      <c r="G8" s="65"/>
      <c r="I8" s="64"/>
      <c r="J8" s="65"/>
    </row>
    <row r="9" spans="2:10" x14ac:dyDescent="0.2">
      <c r="B9" s="63" t="s">
        <v>9</v>
      </c>
      <c r="C9" s="64" t="s">
        <v>56</v>
      </c>
      <c r="D9" s="68"/>
      <c r="F9" s="64" t="s">
        <v>56</v>
      </c>
      <c r="G9" s="68"/>
      <c r="I9" s="64" t="s">
        <v>56</v>
      </c>
      <c r="J9" s="68"/>
    </row>
    <row r="10" spans="2:10" ht="6.75" customHeight="1" x14ac:dyDescent="0.2">
      <c r="C10" s="64"/>
      <c r="D10" s="65"/>
      <c r="F10" s="64"/>
      <c r="G10" s="65"/>
      <c r="I10" s="64"/>
      <c r="J10" s="65"/>
    </row>
    <row r="11" spans="2:10" x14ac:dyDescent="0.2">
      <c r="B11" s="63" t="s">
        <v>10</v>
      </c>
      <c r="C11" s="64" t="s">
        <v>57</v>
      </c>
      <c r="D11" s="68"/>
      <c r="F11" s="64" t="s">
        <v>57</v>
      </c>
      <c r="G11" s="68"/>
      <c r="I11" s="64" t="s">
        <v>57</v>
      </c>
      <c r="J11" s="68"/>
    </row>
    <row r="12" spans="2:10" ht="6.75" customHeight="1" x14ac:dyDescent="0.2">
      <c r="C12" s="64"/>
      <c r="D12" s="65"/>
      <c r="F12" s="64"/>
      <c r="G12" s="65"/>
      <c r="I12" s="64"/>
      <c r="J12" s="65"/>
    </row>
    <row r="13" spans="2:10" ht="100.5" customHeight="1" x14ac:dyDescent="0.2">
      <c r="B13" s="63" t="s">
        <v>11</v>
      </c>
      <c r="C13" s="64" t="s">
        <v>58</v>
      </c>
      <c r="D13" s="70"/>
      <c r="F13" s="64" t="s">
        <v>58</v>
      </c>
      <c r="G13" s="70"/>
      <c r="I13" s="64" t="s">
        <v>58</v>
      </c>
      <c r="J13" s="70"/>
    </row>
    <row r="14" spans="2:10" ht="6.75" customHeight="1" x14ac:dyDescent="0.2">
      <c r="C14" s="64"/>
      <c r="D14" s="65"/>
      <c r="F14" s="64"/>
      <c r="G14" s="65"/>
      <c r="I14" s="64"/>
      <c r="J14" s="65"/>
    </row>
    <row r="15" spans="2:10" x14ac:dyDescent="0.2">
      <c r="B15" s="63" t="s">
        <v>12</v>
      </c>
      <c r="C15" s="64" t="s">
        <v>59</v>
      </c>
      <c r="D15" s="71"/>
      <c r="F15" s="64" t="s">
        <v>59</v>
      </c>
      <c r="G15" s="68"/>
      <c r="I15" s="64" t="s">
        <v>59</v>
      </c>
      <c r="J15" s="68"/>
    </row>
    <row r="16" spans="2:10" ht="6.75" customHeight="1" x14ac:dyDescent="0.2">
      <c r="C16" s="64"/>
      <c r="D16" s="65"/>
      <c r="F16" s="64"/>
      <c r="G16" s="65"/>
      <c r="I16" s="64"/>
      <c r="J16" s="65"/>
    </row>
    <row r="17" spans="2:10" x14ac:dyDescent="0.2">
      <c r="B17" s="63" t="s">
        <v>13</v>
      </c>
      <c r="C17" s="64" t="s">
        <v>60</v>
      </c>
      <c r="D17" s="68"/>
      <c r="F17" s="64" t="s">
        <v>60</v>
      </c>
      <c r="G17" s="68"/>
      <c r="I17" s="64" t="s">
        <v>60</v>
      </c>
      <c r="J17" s="68"/>
    </row>
    <row r="18" spans="2:10" ht="6.75" customHeight="1" x14ac:dyDescent="0.2">
      <c r="C18" s="64"/>
      <c r="D18" s="65"/>
      <c r="F18" s="64"/>
      <c r="G18" s="65"/>
      <c r="I18" s="64"/>
      <c r="J18" s="65"/>
    </row>
    <row r="19" spans="2:10" x14ac:dyDescent="0.2">
      <c r="B19" s="63" t="s">
        <v>14</v>
      </c>
      <c r="C19" s="64" t="s">
        <v>61</v>
      </c>
      <c r="D19" s="69">
        <v>0</v>
      </c>
      <c r="F19" s="64" t="s">
        <v>61</v>
      </c>
      <c r="G19" s="69">
        <v>0</v>
      </c>
      <c r="I19" s="64" t="s">
        <v>61</v>
      </c>
      <c r="J19" s="69">
        <v>0</v>
      </c>
    </row>
    <row r="20" spans="2:10" ht="6.75" customHeight="1" thickBot="1" x14ac:dyDescent="0.25">
      <c r="C20" s="66"/>
      <c r="D20" s="67"/>
      <c r="F20" s="66"/>
      <c r="G20" s="67"/>
      <c r="I20" s="66"/>
      <c r="J20" s="67"/>
    </row>
    <row r="21" spans="2:10" x14ac:dyDescent="0.2"/>
  </sheetData>
  <sheetProtection sheet="1" objects="1" scenarios="1"/>
  <mergeCells count="6">
    <mergeCell ref="C3:D3"/>
    <mergeCell ref="F3:G3"/>
    <mergeCell ref="I3:J3"/>
    <mergeCell ref="C2:D2"/>
    <mergeCell ref="F2:G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Pricing</vt:lpstr>
      <vt:lpstr>Drop Down</vt:lpstr>
      <vt:lpstr>Evaluated Pricing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Houston</dc:creator>
  <cp:lastModifiedBy>Joshua Houston</cp:lastModifiedBy>
  <dcterms:created xsi:type="dcterms:W3CDTF">2026-03-09T19:32:01Z</dcterms:created>
  <dcterms:modified xsi:type="dcterms:W3CDTF">2026-03-13T18:18:24Z</dcterms:modified>
</cp:coreProperties>
</file>