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upport Serv\Contracts-Purchasing\2025\300-25 Parks Division Battery-Powered Handheld Lawn and Garden Equipment\2-Bid Documents\BidNet\2-Addendum (if necessary)\"/>
    </mc:Choice>
  </mc:AlternateContent>
  <xr:revisionPtr revIDLastSave="0" documentId="8_{2FA4FE3D-1D50-4A41-A142-23BC45E0292D}" xr6:coauthVersionLast="47" xr6:coauthVersionMax="47" xr10:uidLastSave="{00000000-0000-0000-0000-000000000000}"/>
  <bookViews>
    <workbookView xWindow="29250" yWindow="555" windowWidth="27420" windowHeight="14415" xr2:uid="{DB412878-8A08-448D-9800-40DCDE2A5066}"/>
  </bookViews>
  <sheets>
    <sheet name="Pricing Form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L21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L13" i="1"/>
  <c r="K6" i="1"/>
  <c r="L6" i="1" s="1"/>
  <c r="L22" i="1" l="1"/>
  <c r="L24" i="1" l="1"/>
  <c r="L25" i="1" s="1"/>
</calcChain>
</file>

<file path=xl/sharedStrings.xml><?xml version="1.0" encoding="utf-8"?>
<sst xmlns="http://schemas.openxmlformats.org/spreadsheetml/2006/main" count="86" uniqueCount="71">
  <si>
    <t>Description</t>
  </si>
  <si>
    <t>LBPX1100</t>
  </si>
  <si>
    <t>PHX1600</t>
  </si>
  <si>
    <t>STA1600</t>
  </si>
  <si>
    <t>BCX4500</t>
  </si>
  <si>
    <t>HTX5300-P</t>
  </si>
  <si>
    <t>HTX5300-PA</t>
  </si>
  <si>
    <t>CSX5007</t>
  </si>
  <si>
    <t>LBX1000</t>
  </si>
  <si>
    <t>LMX5300SP</t>
  </si>
  <si>
    <t>HPW3200</t>
  </si>
  <si>
    <t>PGX3100K</t>
  </si>
  <si>
    <t>PGX1600H</t>
  </si>
  <si>
    <t>PGX3000D</t>
  </si>
  <si>
    <t>BA6720T-2</t>
  </si>
  <si>
    <t>BA5600T</t>
  </si>
  <si>
    <t>AP1500</t>
  </si>
  <si>
    <t>EGO Pro X Cordless Backpack Blower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</si>
  <si>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</si>
  <si>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</si>
  <si>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</si>
  <si>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</si>
  <si>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</si>
  <si>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</si>
  <si>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</si>
  <si>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</si>
  <si>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</si>
  <si>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</si>
  <si>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</si>
  <si>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</si>
  <si>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</si>
  <si>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</si>
  <si>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</si>
  <si>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</si>
  <si>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EGO Commercial Power Head</t>
  </si>
  <si>
    <t>EGO 16" Carbon Fiber String Trimmer Attachment</t>
  </si>
  <si>
    <t>IFB Item No.</t>
  </si>
  <si>
    <t>EGO Item No.</t>
  </si>
  <si>
    <t>EGO Commercial 12" Brush Cutter</t>
  </si>
  <si>
    <t>EGO Commercial 21" Short Pole Hedge Trimmer</t>
  </si>
  <si>
    <t>EGO Commercial 21" Articulating Pole Hedge Trimmer</t>
  </si>
  <si>
    <t>EGO Cordless Commercial 20" Chain Saw with 8.0Ah Battery and Rapid Charger included</t>
  </si>
  <si>
    <t>EGO Commercial 1,000CFM Leaf Blower (hand-held leaf blower)</t>
  </si>
  <si>
    <t>EGO Commercial 22" Lawn Mower</t>
  </si>
  <si>
    <t>EGO POWER+ 3200 PSI Pressure Washer</t>
  </si>
  <si>
    <t>EGO PGX Commercial Charging Bank (for re-charging tool batteries)</t>
  </si>
  <si>
    <t>EGO PGX Commercial Charging 1600W Hub</t>
  </si>
  <si>
    <t>EGO PGX Commercial Charging 3-Port Dock</t>
  </si>
  <si>
    <t>EGO Power+ 12.0 AMP Hour Battery (2-pack)</t>
  </si>
  <si>
    <t>EGO Power+ 10.0 AMP Hour Battery</t>
  </si>
  <si>
    <t>EGO Shoulder Strap</t>
  </si>
  <si>
    <t>Alternate Product Manufacturer (if proposed)</t>
  </si>
  <si>
    <t>Alternate Product Item No. (if proposed)</t>
  </si>
  <si>
    <t>Alternate Product Description (if proposed)</t>
  </si>
  <si>
    <t>UOM</t>
  </si>
  <si>
    <t>EA</t>
  </si>
  <si>
    <t>Unit Price</t>
  </si>
  <si>
    <t>Extended Price</t>
  </si>
  <si>
    <t>Quantity</t>
  </si>
  <si>
    <t>Unit Shipping Cost</t>
  </si>
  <si>
    <t>Delivered Unit Price</t>
  </si>
  <si>
    <t>Are you claiming the Thornton business preference?</t>
  </si>
  <si>
    <t>Yes</t>
  </si>
  <si>
    <t>No</t>
  </si>
  <si>
    <t>IFB No. 300-25</t>
  </si>
  <si>
    <t>Parks Division Battery-Powered Handheld Lawn and Garden Equipment</t>
  </si>
  <si>
    <t>Total</t>
  </si>
  <si>
    <t>Pricing Form</t>
  </si>
  <si>
    <t>Thornton business perference discount</t>
  </si>
  <si>
    <t>Total evaluated price</t>
  </si>
  <si>
    <t>300-25 IFB Appendix No. 3 Pricing Form (as of Addendum No. 1, 9/22/25)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</si>
</sst>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i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164" fontId="2" fillId="3" borderId="1" xfId="1" applyNumberFormat="1" applyFont="1" applyFill="1" applyBorder="1" applyAlignment="1">
      <alignment horizontal="left" vertical="top"/>
    </xf>
    <xf numFmtId="164" fontId="2" fillId="3" borderId="1" xfId="1" quotePrefix="1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44" fontId="2" fillId="3" borderId="1" xfId="2" applyFont="1" applyFill="1" applyBorder="1" applyAlignment="1">
      <alignment horizontal="left" vertical="top"/>
    </xf>
    <xf numFmtId="44" fontId="5" fillId="3" borderId="1" xfId="0" applyNumberFormat="1" applyFont="1" applyFill="1" applyBorder="1" applyAlignment="1">
      <alignment horizontal="left" vertical="top"/>
    </xf>
    <xf numFmtId="0" fontId="2" fillId="3" borderId="1" xfId="0" quotePrefix="1" applyFont="1" applyFill="1" applyBorder="1" applyAlignment="1">
      <alignment vertical="top"/>
    </xf>
    <xf numFmtId="0" fontId="2" fillId="3" borderId="1" xfId="0" quotePrefix="1" applyFont="1" applyFill="1" applyBorder="1" applyAlignment="1">
      <alignment vertical="top" wrapText="1"/>
    </xf>
    <xf numFmtId="0" fontId="2" fillId="3" borderId="1" xfId="0" quotePrefix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49" fontId="2" fillId="0" borderId="1" xfId="0" applyNumberFormat="1" applyFont="1" applyBorder="1" applyAlignment="1" applyProtection="1">
      <alignment horizontal="left" vertical="top"/>
      <protection locked="0"/>
    </xf>
    <xf numFmtId="49" fontId="2" fillId="4" borderId="1" xfId="0" applyNumberFormat="1" applyFont="1" applyFill="1" applyBorder="1" applyAlignment="1" applyProtection="1">
      <alignment horizontal="left" vertical="top"/>
      <protection locked="0"/>
    </xf>
    <xf numFmtId="164" fontId="2" fillId="0" borderId="1" xfId="1" quotePrefix="1" applyNumberFormat="1" applyFont="1" applyBorder="1" applyAlignment="1" applyProtection="1">
      <alignment horizontal="left" vertical="top"/>
      <protection locked="0"/>
    </xf>
    <xf numFmtId="164" fontId="2" fillId="4" borderId="1" xfId="1" quotePrefix="1" applyNumberFormat="1" applyFont="1" applyFill="1" applyBorder="1" applyAlignment="1" applyProtection="1">
      <alignment horizontal="left" vertical="top"/>
      <protection locked="0"/>
    </xf>
    <xf numFmtId="44" fontId="2" fillId="0" borderId="1" xfId="2" applyFont="1" applyBorder="1" applyAlignment="1" applyProtection="1">
      <alignment horizontal="left" vertical="top"/>
      <protection locked="0"/>
    </xf>
    <xf numFmtId="44" fontId="2" fillId="4" borderId="1" xfId="2" applyFont="1" applyFill="1" applyBorder="1" applyAlignment="1" applyProtection="1">
      <alignment horizontal="left" vertical="top"/>
      <protection locked="0"/>
    </xf>
    <xf numFmtId="0" fontId="5" fillId="0" borderId="0" xfId="0" applyFont="1" applyAlignment="1">
      <alignment horizontal="right" vertical="center"/>
    </xf>
    <xf numFmtId="44" fontId="5" fillId="3" borderId="1" xfId="2" applyFont="1" applyFill="1" applyBorder="1" applyAlignment="1">
      <alignment horizontal="right" vertical="center"/>
    </xf>
    <xf numFmtId="44" fontId="5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C1509-EC0F-4772-99DB-B51AC38C5829}">
  <dimension ref="A1:U25"/>
  <sheetViews>
    <sheetView showGridLines="0" tabSelected="1" zoomScale="55" zoomScaleNormal="55" workbookViewId="0">
      <selection activeCell="J6" sqref="J6"/>
    </sheetView>
  </sheetViews>
  <sheetFormatPr defaultColWidth="0" defaultRowHeight="15" zeroHeight="1" x14ac:dyDescent="0.25"/>
  <cols>
    <col min="1" max="1" width="11.140625" style="1" customWidth="1"/>
    <col min="2" max="2" width="18.28515625" style="1" customWidth="1"/>
    <col min="3" max="3" width="39" style="2" customWidth="1"/>
    <col min="4" max="4" width="29.42578125" style="1" customWidth="1"/>
    <col min="5" max="5" width="26.140625" style="1" customWidth="1"/>
    <col min="6" max="6" width="28.7109375" style="1" customWidth="1"/>
    <col min="7" max="7" width="6.85546875" style="1" bestFit="1" customWidth="1"/>
    <col min="8" max="8" width="14" style="1" customWidth="1"/>
    <col min="9" max="11" width="19.85546875" style="1" customWidth="1"/>
    <col min="12" max="12" width="26.140625" style="1" customWidth="1"/>
    <col min="13" max="13" width="14" style="1" hidden="1" customWidth="1"/>
    <col min="14" max="14" width="19.85546875" style="1" hidden="1" customWidth="1"/>
    <col min="15" max="15" width="26.140625" style="1" hidden="1" customWidth="1"/>
    <col min="16" max="16" width="14" style="1" hidden="1" customWidth="1"/>
    <col min="17" max="17" width="19.85546875" style="1" hidden="1" customWidth="1"/>
    <col min="18" max="18" width="26.140625" style="1" hidden="1" customWidth="1"/>
    <col min="19" max="19" width="14" style="1" hidden="1" customWidth="1"/>
    <col min="20" max="20" width="19.85546875" style="1" hidden="1" customWidth="1"/>
    <col min="21" max="21" width="0" style="1" hidden="1" customWidth="1"/>
    <col min="22" max="16384" width="26.140625" style="1" hidden="1"/>
  </cols>
  <sheetData>
    <row r="1" spans="1:12" ht="15.75" x14ac:dyDescent="0.25">
      <c r="J1" s="26" t="s">
        <v>64</v>
      </c>
      <c r="K1" s="26"/>
      <c r="L1" s="26"/>
    </row>
    <row r="2" spans="1:12" ht="15.75" x14ac:dyDescent="0.25">
      <c r="I2" s="26" t="s">
        <v>65</v>
      </c>
      <c r="J2" s="26"/>
      <c r="K2" s="26"/>
      <c r="L2" s="26"/>
    </row>
    <row r="3" spans="1:12" ht="15.75" x14ac:dyDescent="0.25">
      <c r="H3" s="26" t="s">
        <v>70</v>
      </c>
      <c r="I3" s="26"/>
      <c r="J3" s="26"/>
      <c r="K3" s="26"/>
      <c r="L3" s="26"/>
    </row>
    <row r="4" spans="1:12" ht="33.950000000000003" customHeight="1" x14ac:dyDescent="0.25">
      <c r="A4" s="23" t="s">
        <v>67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45" customHeight="1" x14ac:dyDescent="0.25">
      <c r="A5" s="3" t="s">
        <v>36</v>
      </c>
      <c r="B5" s="3" t="s">
        <v>37</v>
      </c>
      <c r="C5" s="3" t="s">
        <v>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58</v>
      </c>
      <c r="I5" s="3" t="s">
        <v>56</v>
      </c>
      <c r="J5" s="3" t="s">
        <v>59</v>
      </c>
      <c r="K5" s="3" t="s">
        <v>60</v>
      </c>
      <c r="L5" s="3" t="s">
        <v>57</v>
      </c>
    </row>
    <row r="6" spans="1:12" ht="33.950000000000003" customHeight="1" x14ac:dyDescent="0.25">
      <c r="A6" s="9" t="s">
        <v>18</v>
      </c>
      <c r="B6" s="9" t="s">
        <v>1</v>
      </c>
      <c r="C6" s="10" t="s">
        <v>17</v>
      </c>
      <c r="D6" s="13"/>
      <c r="E6" s="13"/>
      <c r="F6" s="13"/>
      <c r="G6" s="6" t="s">
        <v>55</v>
      </c>
      <c r="H6" s="5">
        <v>51</v>
      </c>
      <c r="I6" s="17"/>
      <c r="J6" s="17"/>
      <c r="K6" s="7">
        <f>I6+J6</f>
        <v>0</v>
      </c>
      <c r="L6" s="7">
        <f>K6*H6</f>
        <v>0</v>
      </c>
    </row>
    <row r="7" spans="1:12" ht="33.950000000000003" customHeight="1" x14ac:dyDescent="0.25">
      <c r="A7" s="9" t="s">
        <v>19</v>
      </c>
      <c r="B7" s="9" t="s">
        <v>2</v>
      </c>
      <c r="C7" s="10" t="s">
        <v>34</v>
      </c>
      <c r="D7" s="14"/>
      <c r="E7" s="14"/>
      <c r="F7" s="14"/>
      <c r="G7" s="6" t="s">
        <v>55</v>
      </c>
      <c r="H7" s="5">
        <v>58</v>
      </c>
      <c r="I7" s="18"/>
      <c r="J7" s="18"/>
      <c r="K7" s="7">
        <f t="shared" ref="K7:K20" si="0">I7+J7</f>
        <v>0</v>
      </c>
      <c r="L7" s="7">
        <f t="shared" ref="L7:L21" si="1">K7*H7</f>
        <v>0</v>
      </c>
    </row>
    <row r="8" spans="1:12" ht="33.950000000000003" customHeight="1" x14ac:dyDescent="0.25">
      <c r="A8" s="9" t="s">
        <v>20</v>
      </c>
      <c r="B8" s="9" t="s">
        <v>3</v>
      </c>
      <c r="C8" s="10" t="s">
        <v>35</v>
      </c>
      <c r="D8" s="13"/>
      <c r="E8" s="13"/>
      <c r="F8" s="13"/>
      <c r="G8" s="6" t="s">
        <v>55</v>
      </c>
      <c r="H8" s="5">
        <v>58</v>
      </c>
      <c r="I8" s="17"/>
      <c r="J8" s="17"/>
      <c r="K8" s="7">
        <f t="shared" si="0"/>
        <v>0</v>
      </c>
      <c r="L8" s="7">
        <f t="shared" si="1"/>
        <v>0</v>
      </c>
    </row>
    <row r="9" spans="1:12" ht="33.950000000000003" customHeight="1" x14ac:dyDescent="0.25">
      <c r="A9" s="9" t="s">
        <v>21</v>
      </c>
      <c r="B9" s="9" t="s">
        <v>4</v>
      </c>
      <c r="C9" s="10" t="s">
        <v>38</v>
      </c>
      <c r="D9" s="14"/>
      <c r="E9" s="14"/>
      <c r="F9" s="14"/>
      <c r="G9" s="6" t="s">
        <v>55</v>
      </c>
      <c r="H9" s="5">
        <v>2</v>
      </c>
      <c r="I9" s="18"/>
      <c r="J9" s="18"/>
      <c r="K9" s="7">
        <f t="shared" si="0"/>
        <v>0</v>
      </c>
      <c r="L9" s="7">
        <f t="shared" si="1"/>
        <v>0</v>
      </c>
    </row>
    <row r="10" spans="1:12" ht="33.950000000000003" customHeight="1" x14ac:dyDescent="0.25">
      <c r="A10" s="9" t="s">
        <v>22</v>
      </c>
      <c r="B10" s="9" t="s">
        <v>5</v>
      </c>
      <c r="C10" s="10" t="s">
        <v>39</v>
      </c>
      <c r="D10" s="13"/>
      <c r="E10" s="13"/>
      <c r="F10" s="13"/>
      <c r="G10" s="6" t="s">
        <v>55</v>
      </c>
      <c r="H10" s="5">
        <v>17</v>
      </c>
      <c r="I10" s="17"/>
      <c r="J10" s="17"/>
      <c r="K10" s="7">
        <f t="shared" si="0"/>
        <v>0</v>
      </c>
      <c r="L10" s="7">
        <f t="shared" si="1"/>
        <v>0</v>
      </c>
    </row>
    <row r="11" spans="1:12" ht="33.950000000000003" customHeight="1" x14ac:dyDescent="0.25">
      <c r="A11" s="9" t="s">
        <v>23</v>
      </c>
      <c r="B11" s="9" t="s">
        <v>6</v>
      </c>
      <c r="C11" s="10" t="s">
        <v>40</v>
      </c>
      <c r="D11" s="14"/>
      <c r="E11" s="14"/>
      <c r="F11" s="14"/>
      <c r="G11" s="6" t="s">
        <v>55</v>
      </c>
      <c r="H11" s="5">
        <v>9</v>
      </c>
      <c r="I11" s="18"/>
      <c r="J11" s="18"/>
      <c r="K11" s="7">
        <f t="shared" si="0"/>
        <v>0</v>
      </c>
      <c r="L11" s="7">
        <f t="shared" si="1"/>
        <v>0</v>
      </c>
    </row>
    <row r="12" spans="1:12" ht="45" x14ac:dyDescent="0.25">
      <c r="A12" s="9" t="s">
        <v>24</v>
      </c>
      <c r="B12" s="9" t="s">
        <v>7</v>
      </c>
      <c r="C12" s="10" t="s">
        <v>41</v>
      </c>
      <c r="D12" s="13"/>
      <c r="E12" s="13"/>
      <c r="F12" s="13"/>
      <c r="G12" s="6" t="s">
        <v>55</v>
      </c>
      <c r="H12" s="5">
        <v>7</v>
      </c>
      <c r="I12" s="17"/>
      <c r="J12" s="17"/>
      <c r="K12" s="7">
        <f t="shared" si="0"/>
        <v>0</v>
      </c>
      <c r="L12" s="7">
        <f t="shared" si="1"/>
        <v>0</v>
      </c>
    </row>
    <row r="13" spans="1:12" ht="33.950000000000003" customHeight="1" x14ac:dyDescent="0.25">
      <c r="A13" s="9" t="s">
        <v>25</v>
      </c>
      <c r="B13" s="9" t="s">
        <v>8</v>
      </c>
      <c r="C13" s="10" t="s">
        <v>42</v>
      </c>
      <c r="D13" s="14"/>
      <c r="E13" s="14"/>
      <c r="F13" s="14"/>
      <c r="G13" s="6" t="s">
        <v>55</v>
      </c>
      <c r="H13" s="5">
        <v>10</v>
      </c>
      <c r="I13" s="18"/>
      <c r="J13" s="18"/>
      <c r="K13" s="7">
        <f t="shared" si="0"/>
        <v>0</v>
      </c>
      <c r="L13" s="7">
        <f>K13*H13</f>
        <v>0</v>
      </c>
    </row>
    <row r="14" spans="1:12" ht="33.950000000000003" customHeight="1" x14ac:dyDescent="0.25">
      <c r="A14" s="9" t="s">
        <v>26</v>
      </c>
      <c r="B14" s="9" t="s">
        <v>9</v>
      </c>
      <c r="C14" s="10" t="s">
        <v>43</v>
      </c>
      <c r="D14" s="13"/>
      <c r="E14" s="13"/>
      <c r="F14" s="13"/>
      <c r="G14" s="6" t="s">
        <v>55</v>
      </c>
      <c r="H14" s="5">
        <v>3</v>
      </c>
      <c r="I14" s="17"/>
      <c r="J14" s="17"/>
      <c r="K14" s="7">
        <f t="shared" si="0"/>
        <v>0</v>
      </c>
      <c r="L14" s="7">
        <f t="shared" si="1"/>
        <v>0</v>
      </c>
    </row>
    <row r="15" spans="1:12" ht="33.950000000000003" customHeight="1" x14ac:dyDescent="0.25">
      <c r="A15" s="9" t="s">
        <v>27</v>
      </c>
      <c r="B15" s="9" t="s">
        <v>10</v>
      </c>
      <c r="C15" s="10" t="s">
        <v>44</v>
      </c>
      <c r="D15" s="14"/>
      <c r="E15" s="14"/>
      <c r="F15" s="14"/>
      <c r="G15" s="6" t="s">
        <v>55</v>
      </c>
      <c r="H15" s="5">
        <v>6</v>
      </c>
      <c r="I15" s="18"/>
      <c r="J15" s="18"/>
      <c r="K15" s="7">
        <f t="shared" si="0"/>
        <v>0</v>
      </c>
      <c r="L15" s="7">
        <f t="shared" si="1"/>
        <v>0</v>
      </c>
    </row>
    <row r="16" spans="1:12" ht="33.950000000000003" customHeight="1" x14ac:dyDescent="0.25">
      <c r="A16" s="9" t="s">
        <v>28</v>
      </c>
      <c r="B16" s="9" t="s">
        <v>11</v>
      </c>
      <c r="C16" s="10" t="s">
        <v>45</v>
      </c>
      <c r="D16" s="13"/>
      <c r="E16" s="13"/>
      <c r="F16" s="13"/>
      <c r="G16" s="6" t="s">
        <v>55</v>
      </c>
      <c r="H16" s="15">
        <v>22</v>
      </c>
      <c r="I16" s="17"/>
      <c r="J16" s="17"/>
      <c r="K16" s="7">
        <f t="shared" si="0"/>
        <v>0</v>
      </c>
      <c r="L16" s="7">
        <f t="shared" si="1"/>
        <v>0</v>
      </c>
    </row>
    <row r="17" spans="1:12" ht="33.950000000000003" customHeight="1" x14ac:dyDescent="0.25">
      <c r="A17" s="9" t="s">
        <v>29</v>
      </c>
      <c r="B17" s="9" t="s">
        <v>12</v>
      </c>
      <c r="C17" s="10" t="s">
        <v>46</v>
      </c>
      <c r="D17" s="14"/>
      <c r="E17" s="14"/>
      <c r="F17" s="14"/>
      <c r="G17" s="6" t="s">
        <v>55</v>
      </c>
      <c r="H17" s="16">
        <v>15</v>
      </c>
      <c r="I17" s="18"/>
      <c r="J17" s="18"/>
      <c r="K17" s="7">
        <f t="shared" si="0"/>
        <v>0</v>
      </c>
      <c r="L17" s="7">
        <f t="shared" si="1"/>
        <v>0</v>
      </c>
    </row>
    <row r="18" spans="1:12" ht="33.950000000000003" customHeight="1" x14ac:dyDescent="0.25">
      <c r="A18" s="9" t="s">
        <v>30</v>
      </c>
      <c r="B18" s="9" t="s">
        <v>13</v>
      </c>
      <c r="C18" s="10" t="s">
        <v>47</v>
      </c>
      <c r="D18" s="13"/>
      <c r="E18" s="13"/>
      <c r="F18" s="13"/>
      <c r="G18" s="6" t="s">
        <v>55</v>
      </c>
      <c r="H18" s="15">
        <v>167</v>
      </c>
      <c r="I18" s="17"/>
      <c r="J18" s="17"/>
      <c r="K18" s="7">
        <f t="shared" si="0"/>
        <v>0</v>
      </c>
      <c r="L18" s="7">
        <f t="shared" si="1"/>
        <v>0</v>
      </c>
    </row>
    <row r="19" spans="1:12" ht="33.950000000000003" customHeight="1" x14ac:dyDescent="0.25">
      <c r="A19" s="9" t="s">
        <v>31</v>
      </c>
      <c r="B19" s="9" t="s">
        <v>14</v>
      </c>
      <c r="C19" s="10" t="s">
        <v>48</v>
      </c>
      <c r="D19" s="14"/>
      <c r="E19" s="14"/>
      <c r="F19" s="14"/>
      <c r="G19" s="6" t="s">
        <v>55</v>
      </c>
      <c r="H19" s="16">
        <v>114</v>
      </c>
      <c r="I19" s="18"/>
      <c r="J19" s="18"/>
      <c r="K19" s="7">
        <f t="shared" si="0"/>
        <v>0</v>
      </c>
      <c r="L19" s="7">
        <f t="shared" si="1"/>
        <v>0</v>
      </c>
    </row>
    <row r="20" spans="1:12" ht="33.950000000000003" customHeight="1" x14ac:dyDescent="0.25">
      <c r="A20" s="9" t="s">
        <v>32</v>
      </c>
      <c r="B20" s="9" t="s">
        <v>15</v>
      </c>
      <c r="C20" s="10" t="s">
        <v>49</v>
      </c>
      <c r="D20" s="13"/>
      <c r="E20" s="13"/>
      <c r="F20" s="13"/>
      <c r="G20" s="6" t="s">
        <v>55</v>
      </c>
      <c r="H20" s="15">
        <v>226</v>
      </c>
      <c r="I20" s="17"/>
      <c r="J20" s="17"/>
      <c r="K20" s="7">
        <f t="shared" si="0"/>
        <v>0</v>
      </c>
      <c r="L20" s="7">
        <f t="shared" si="1"/>
        <v>0</v>
      </c>
    </row>
    <row r="21" spans="1:12" ht="33.950000000000003" customHeight="1" x14ac:dyDescent="0.25">
      <c r="A21" s="11" t="s">
        <v>33</v>
      </c>
      <c r="B21" s="6" t="s">
        <v>16</v>
      </c>
      <c r="C21" s="12" t="s">
        <v>50</v>
      </c>
      <c r="D21" s="14"/>
      <c r="E21" s="14"/>
      <c r="F21" s="14"/>
      <c r="G21" s="6" t="s">
        <v>55</v>
      </c>
      <c r="H21" s="4">
        <v>86</v>
      </c>
      <c r="I21" s="18"/>
      <c r="J21" s="18"/>
      <c r="K21" s="7">
        <f>I21+J21</f>
        <v>0</v>
      </c>
      <c r="L21" s="7">
        <f t="shared" si="1"/>
        <v>0</v>
      </c>
    </row>
    <row r="22" spans="1:12" ht="33.75" customHeight="1" x14ac:dyDescent="0.25">
      <c r="K22" s="19" t="s">
        <v>66</v>
      </c>
      <c r="L22" s="8">
        <f>SUM(L6:L21)</f>
        <v>0</v>
      </c>
    </row>
    <row r="23" spans="1:12" ht="34.5" customHeight="1" x14ac:dyDescent="0.25">
      <c r="G23" s="25" t="s">
        <v>61</v>
      </c>
      <c r="H23" s="25"/>
      <c r="I23" s="25"/>
      <c r="J23" s="25"/>
      <c r="K23" s="25"/>
      <c r="L23" s="22"/>
    </row>
    <row r="24" spans="1:12" ht="34.5" customHeight="1" x14ac:dyDescent="0.25">
      <c r="I24" s="25" t="s">
        <v>68</v>
      </c>
      <c r="J24" s="25"/>
      <c r="K24" s="25"/>
      <c r="L24" s="20">
        <f>IF(L23="yes",IF((L22*0.05)&gt;20000,20000,(L22*0.05)),0)</f>
        <v>0</v>
      </c>
    </row>
    <row r="25" spans="1:12" ht="34.5" customHeight="1" x14ac:dyDescent="0.25">
      <c r="I25" s="25" t="s">
        <v>69</v>
      </c>
      <c r="J25" s="25"/>
      <c r="K25" s="25"/>
      <c r="L25" s="21">
        <f>L22-L24</f>
        <v>0</v>
      </c>
    </row>
  </sheetData>
  <sheetProtection sheet="1" objects="1" scenarios="1"/>
  <mergeCells count="7">
    <mergeCell ref="A4:L4"/>
    <mergeCell ref="G23:K23"/>
    <mergeCell ref="I24:K24"/>
    <mergeCell ref="I25:K25"/>
    <mergeCell ref="J1:L1"/>
    <mergeCell ref="I2:L2"/>
    <mergeCell ref="H3:L3"/>
  </mergeCells>
  <phoneticPr fontId="1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0A03D0-666E-457A-AD3E-765802CBCE5D}">
          <x14:formula1>
            <xm:f>Sheet2!$A$1:$A$2</xm:f>
          </x14:formula1>
          <xm:sqref>L23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70CE-E501-4E04-B218-757D9F415CC4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Pricing Form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Houston</dc:creator>
  <cp:lastModifiedBy>Joshua Houston</cp:lastModifiedBy>
  <dcterms:created xsi:type="dcterms:W3CDTF">2025-09-08T14:40:30Z</dcterms:created>
  <dcterms:modified xsi:type="dcterms:W3CDTF">2025-09-22T15:13:32Z</dcterms:modified>
</cp:coreProperties>
</file>