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upport Serv\Contracts-Purchasing\2025\300-25 Parks Division Battery-Powered Handheld Lawn and Garden Equipment\2-Bid Documents\Drafts\"/>
    </mc:Choice>
  </mc:AlternateContent>
  <xr:revisionPtr revIDLastSave="0" documentId="13_ncr:1_{B07209DF-6050-461B-ACE5-AABB5B76A716}" xr6:coauthVersionLast="47" xr6:coauthVersionMax="47" xr10:uidLastSave="{00000000-0000-0000-0000-000000000000}"/>
  <bookViews>
    <workbookView xWindow="28680" yWindow="-120" windowWidth="29040" windowHeight="15720" xr2:uid="{DB412878-8A08-448D-9800-40DCDE2A5066}"/>
  </bookViews>
  <sheets>
    <sheet name="Pricing Form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113" i="1"/>
  <c r="H114" i="1"/>
  <c r="H115" i="1"/>
  <c r="H92" i="1"/>
  <c r="H93" i="1"/>
  <c r="H94" i="1"/>
  <c r="H95" i="1"/>
  <c r="H72" i="1"/>
  <c r="H73" i="1"/>
  <c r="H74" i="1"/>
  <c r="H75" i="1"/>
  <c r="H52" i="1"/>
  <c r="H53" i="1"/>
  <c r="H54" i="1"/>
  <c r="H55" i="1"/>
  <c r="H51" i="1"/>
  <c r="H71" i="1" s="1"/>
  <c r="H91" i="1" s="1"/>
  <c r="H111" i="1" s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01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81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61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41" i="1"/>
  <c r="A9" i="1" l="1"/>
  <c r="A8" i="1"/>
  <c r="A7" i="1"/>
  <c r="A6" i="1"/>
  <c r="A5" i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36" i="1"/>
  <c r="L36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L28" i="1"/>
  <c r="K21" i="1"/>
  <c r="L21" i="1" s="1"/>
  <c r="L77" i="1" l="1"/>
  <c r="D7" i="1" s="1"/>
  <c r="L117" i="1"/>
  <c r="D9" i="1" s="1"/>
  <c r="L97" i="1"/>
  <c r="D8" i="1" s="1"/>
  <c r="L57" i="1"/>
  <c r="D6" i="1" s="1"/>
  <c r="L37" i="1"/>
  <c r="D5" i="1" s="1"/>
  <c r="D10" i="1" l="1"/>
  <c r="D12" i="1" s="1"/>
  <c r="D13" i="1" s="1"/>
</calcChain>
</file>

<file path=xl/sharedStrings.xml><?xml version="1.0" encoding="utf-8"?>
<sst xmlns="http://schemas.openxmlformats.org/spreadsheetml/2006/main" count="400" uniqueCount="82">
  <si>
    <t>Description</t>
  </si>
  <si>
    <t>LBPX1100</t>
  </si>
  <si>
    <t>PHX1600</t>
  </si>
  <si>
    <t>STA1600</t>
  </si>
  <si>
    <t>BCX4500</t>
  </si>
  <si>
    <t>HTX5300-P</t>
  </si>
  <si>
    <t>HTX5300-PA</t>
  </si>
  <si>
    <t>CSX5007</t>
  </si>
  <si>
    <t>LBX1000</t>
  </si>
  <si>
    <t>LMX5300SP</t>
  </si>
  <si>
    <t>HPW3200</t>
  </si>
  <si>
    <t>PGX3100K</t>
  </si>
  <si>
    <t>PGX1600H</t>
  </si>
  <si>
    <t>PGX3000D</t>
  </si>
  <si>
    <t>BA6720T-2</t>
  </si>
  <si>
    <t>BA5600T</t>
  </si>
  <si>
    <t>AP1500</t>
  </si>
  <si>
    <t>EGO Pro X Cordless Backpack Blower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</si>
  <si>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</si>
  <si>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</si>
  <si>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</si>
  <si>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</si>
  <si>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</si>
  <si>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</si>
  <si>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</si>
  <si>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</si>
  <si>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</si>
  <si>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</si>
  <si>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</si>
  <si>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</si>
  <si>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</si>
  <si>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</si>
  <si>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</si>
  <si>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</si>
  <si>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EGO Commercial Power Head</t>
  </si>
  <si>
    <t>EGO 16" Carbon Fiber String Trimmer Attachment</t>
  </si>
  <si>
    <t>IFB Item No.</t>
  </si>
  <si>
    <t>EGO Item No.</t>
  </si>
  <si>
    <t>EGO Commercial 12" Brush Cutter</t>
  </si>
  <si>
    <t>EGO Commercial 21" Short Pole Hedge Trimmer</t>
  </si>
  <si>
    <t>EGO Commercial 21" Articulating Pole Hedge Trimmer</t>
  </si>
  <si>
    <t>EGO Cordless Commercial 20" Chain Saw with 8.0Ah Battery and Rapid Charger included</t>
  </si>
  <si>
    <t>EGO Commercial 1,000CFM Leaf Blower (hand-held leaf blower)</t>
  </si>
  <si>
    <t>EGO Commercial 22" Lawn Mower</t>
  </si>
  <si>
    <t>EGO POWER+ 3200 PSI Pressure Washer</t>
  </si>
  <si>
    <t>EGO PGX Commercial Charging Bank (for re-charging tool batteries)</t>
  </si>
  <si>
    <t>EGO PGX Commercial Charging 1600W Hub</t>
  </si>
  <si>
    <t>EGO PGX Commercial Charging 3-Port Dock</t>
  </si>
  <si>
    <t>EGO Power+ 12.0 AMP Hour Battery (2-pack)</t>
  </si>
  <si>
    <t>EGO Power+ 10.0 AMP Hour Battery</t>
  </si>
  <si>
    <t>EGO Shoulder Strap</t>
  </si>
  <si>
    <t>Alternate Product Manufacturer (if proposed)</t>
  </si>
  <si>
    <t>Alternate Product Item No. (if proposed)</t>
  </si>
  <si>
    <t>Alternate Product Description (if proposed)</t>
  </si>
  <si>
    <t>UOM</t>
  </si>
  <si>
    <t>EA</t>
  </si>
  <si>
    <t>Unit Price</t>
  </si>
  <si>
    <t>Extended Price</t>
  </si>
  <si>
    <t>Quantity</t>
  </si>
  <si>
    <t>Estimated Quantity</t>
  </si>
  <si>
    <t>Unit Shipping Cost</t>
  </si>
  <si>
    <t>Delivered Unit Price</t>
  </si>
  <si>
    <t>Are you claiming the Thornton business preference?</t>
  </si>
  <si>
    <t>Thornton business preference discount</t>
  </si>
  <si>
    <t>Total Evaluated Price</t>
  </si>
  <si>
    <t>Grand Total</t>
  </si>
  <si>
    <t>Yes</t>
  </si>
  <si>
    <t>No</t>
  </si>
  <si>
    <t>Year 1 Total</t>
  </si>
  <si>
    <t>Year 2 Total</t>
  </si>
  <si>
    <t>Year 5 Total</t>
  </si>
  <si>
    <t>Year 4 Total</t>
  </si>
  <si>
    <t>Year 3 Total</t>
  </si>
  <si>
    <r>
      <rPr>
        <b/>
        <i/>
        <sz val="18"/>
        <color theme="1"/>
        <rFont val="Arial"/>
        <family val="2"/>
      </rPr>
      <t xml:space="preserve">Table A. </t>
    </r>
    <r>
      <rPr>
        <b/>
        <sz val="18"/>
        <color theme="1"/>
        <rFont val="Arial"/>
        <family val="2"/>
      </rPr>
      <t>Summary</t>
    </r>
  </si>
  <si>
    <r>
      <rPr>
        <b/>
        <i/>
        <sz val="18"/>
        <color theme="1"/>
        <rFont val="Arial"/>
        <family val="2"/>
      </rPr>
      <t xml:space="preserve">Table B. </t>
    </r>
    <r>
      <rPr>
        <b/>
        <sz val="18"/>
        <color theme="1"/>
        <rFont val="Arial"/>
        <family val="2"/>
      </rPr>
      <t>Year 1 / Initial Purchase (10/3/25 - 9/30/26)</t>
    </r>
  </si>
  <si>
    <r>
      <rPr>
        <b/>
        <i/>
        <sz val="18"/>
        <color theme="1"/>
        <rFont val="Arial"/>
        <family val="2"/>
      </rPr>
      <t xml:space="preserve">Table C. </t>
    </r>
    <r>
      <rPr>
        <b/>
        <sz val="18"/>
        <color theme="1"/>
        <rFont val="Arial"/>
        <family val="2"/>
      </rPr>
      <t>Year 2 (10/1/26 - 9/30/27)</t>
    </r>
  </si>
  <si>
    <r>
      <rPr>
        <b/>
        <i/>
        <sz val="18"/>
        <color theme="1"/>
        <rFont val="Arial"/>
        <family val="2"/>
      </rPr>
      <t xml:space="preserve">Table D. </t>
    </r>
    <r>
      <rPr>
        <b/>
        <sz val="18"/>
        <color theme="1"/>
        <rFont val="Arial"/>
        <family val="2"/>
      </rPr>
      <t>Year 3 (10/1/27 - 9/30/28)</t>
    </r>
  </si>
  <si>
    <r>
      <rPr>
        <b/>
        <i/>
        <sz val="18"/>
        <color theme="1"/>
        <rFont val="Arial"/>
        <family val="2"/>
      </rPr>
      <t xml:space="preserve">Table E. </t>
    </r>
    <r>
      <rPr>
        <b/>
        <sz val="18"/>
        <color theme="1"/>
        <rFont val="Arial"/>
        <family val="2"/>
      </rPr>
      <t>Year 4 (10/1/28 - 9/30/29)</t>
    </r>
  </si>
  <si>
    <r>
      <rPr>
        <b/>
        <i/>
        <sz val="18"/>
        <color theme="1"/>
        <rFont val="Arial"/>
        <family val="2"/>
      </rPr>
      <t xml:space="preserve">Table F. </t>
    </r>
    <r>
      <rPr>
        <b/>
        <sz val="18"/>
        <color theme="1"/>
        <rFont val="Arial"/>
        <family val="2"/>
      </rPr>
      <t>Year 5 (10/1/29 - 9/30/30)</t>
    </r>
  </si>
  <si>
    <t>IFB No. 300-25</t>
  </si>
  <si>
    <t>300-25 IFB Appendix No. 3 Pricing Form</t>
  </si>
  <si>
    <t>Parks Division Battery-Powered Handheld Lawn and Garden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</si>
</sst>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64" fontId="2" fillId="3" borderId="1" xfId="1" applyNumberFormat="1" applyFont="1" applyFill="1" applyBorder="1" applyAlignment="1">
      <alignment horizontal="left" vertical="top"/>
    </xf>
    <xf numFmtId="164" fontId="2" fillId="3" borderId="1" xfId="1" quotePrefix="1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44" fontId="2" fillId="3" borderId="1" xfId="2" applyFont="1" applyFill="1" applyBorder="1" applyAlignment="1">
      <alignment horizontal="left" vertical="top"/>
    </xf>
    <xf numFmtId="44" fontId="5" fillId="3" borderId="1" xfId="0" applyNumberFormat="1" applyFont="1" applyFill="1" applyBorder="1" applyAlignment="1">
      <alignment horizontal="left" vertical="top"/>
    </xf>
    <xf numFmtId="0" fontId="2" fillId="3" borderId="1" xfId="0" quotePrefix="1" applyFont="1" applyFill="1" applyBorder="1" applyAlignment="1">
      <alignment vertical="top"/>
    </xf>
    <xf numFmtId="0" fontId="2" fillId="3" borderId="1" xfId="0" quotePrefix="1" applyFont="1" applyFill="1" applyBorder="1" applyAlignment="1">
      <alignment vertical="top" wrapText="1"/>
    </xf>
    <xf numFmtId="0" fontId="2" fillId="3" borderId="1" xfId="0" quotePrefix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4" fontId="2" fillId="3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 applyProtection="1">
      <alignment horizontal="right" vertical="top"/>
      <protection locked="0"/>
    </xf>
    <xf numFmtId="49" fontId="2" fillId="0" borderId="1" xfId="0" applyNumberFormat="1" applyFont="1" applyBorder="1" applyAlignment="1" applyProtection="1">
      <alignment horizontal="left" vertical="top"/>
      <protection locked="0"/>
    </xf>
    <xf numFmtId="49" fontId="2" fillId="4" borderId="1" xfId="0" applyNumberFormat="1" applyFont="1" applyFill="1" applyBorder="1" applyAlignment="1" applyProtection="1">
      <alignment horizontal="left" vertical="top"/>
      <protection locked="0"/>
    </xf>
    <xf numFmtId="164" fontId="2" fillId="0" borderId="1" xfId="1" quotePrefix="1" applyNumberFormat="1" applyFont="1" applyBorder="1" applyAlignment="1" applyProtection="1">
      <alignment horizontal="left" vertical="top"/>
      <protection locked="0"/>
    </xf>
    <xf numFmtId="164" fontId="2" fillId="4" borderId="1" xfId="1" quotePrefix="1" applyNumberFormat="1" applyFont="1" applyFill="1" applyBorder="1" applyAlignment="1" applyProtection="1">
      <alignment horizontal="left" vertical="top"/>
      <protection locked="0"/>
    </xf>
    <xf numFmtId="44" fontId="2" fillId="0" borderId="1" xfId="2" applyFont="1" applyBorder="1" applyAlignment="1" applyProtection="1">
      <alignment horizontal="left" vertical="top"/>
      <protection locked="0"/>
    </xf>
    <xf numFmtId="44" fontId="2" fillId="4" borderId="1" xfId="2" applyFon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center"/>
    </xf>
    <xf numFmtId="164" fontId="2" fillId="3" borderId="1" xfId="1" quotePrefix="1" applyNumberFormat="1" applyFont="1" applyFill="1" applyBorder="1" applyAlignment="1" applyProtection="1">
      <alignment horizontal="left" vertical="top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5" fillId="0" borderId="0" xfId="0" applyFont="1" applyAlignment="1">
      <alignment horizontal="righ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1509-EC0F-4772-99DB-B51AC38C5829}">
  <dimension ref="A1:U146"/>
  <sheetViews>
    <sheetView showGridLines="0" tabSelected="1" zoomScale="70" zoomScaleNormal="70" workbookViewId="0">
      <selection activeCell="F10" sqref="F10"/>
    </sheetView>
  </sheetViews>
  <sheetFormatPr defaultColWidth="0" defaultRowHeight="15" zeroHeight="1" x14ac:dyDescent="0.25"/>
  <cols>
    <col min="1" max="1" width="11.140625" style="1" customWidth="1"/>
    <col min="2" max="2" width="18.28515625" style="1" customWidth="1"/>
    <col min="3" max="3" width="39" style="2" customWidth="1"/>
    <col min="4" max="4" width="29.42578125" style="1" customWidth="1"/>
    <col min="5" max="5" width="26.140625" style="1" customWidth="1"/>
    <col min="6" max="6" width="28.7109375" style="1" customWidth="1"/>
    <col min="7" max="7" width="6.85546875" style="1" bestFit="1" customWidth="1"/>
    <col min="8" max="8" width="14" style="1" customWidth="1"/>
    <col min="9" max="11" width="19.85546875" style="1" customWidth="1"/>
    <col min="12" max="12" width="26.140625" style="1" customWidth="1"/>
    <col min="13" max="13" width="14" style="1" hidden="1" customWidth="1"/>
    <col min="14" max="14" width="19.85546875" style="1" hidden="1" customWidth="1"/>
    <col min="15" max="15" width="26.140625" style="1" hidden="1" customWidth="1"/>
    <col min="16" max="16" width="14" style="1" hidden="1" customWidth="1"/>
    <col min="17" max="17" width="19.85546875" style="1" hidden="1" customWidth="1"/>
    <col min="18" max="18" width="26.140625" style="1" hidden="1" customWidth="1"/>
    <col min="19" max="19" width="14" style="1" hidden="1" customWidth="1"/>
    <col min="20" max="20" width="19.85546875" style="1" hidden="1" customWidth="1"/>
    <col min="21" max="21" width="0" style="1" hidden="1" customWidth="1"/>
    <col min="22" max="16384" width="26.140625" style="1" hidden="1"/>
  </cols>
  <sheetData>
    <row r="1" spans="1:12" ht="15.75" x14ac:dyDescent="0.25">
      <c r="J1" s="29" t="s">
        <v>79</v>
      </c>
      <c r="K1" s="29"/>
      <c r="L1" s="29"/>
    </row>
    <row r="2" spans="1:12" ht="15.75" x14ac:dyDescent="0.25">
      <c r="I2" s="29" t="s">
        <v>81</v>
      </c>
      <c r="J2" s="29"/>
      <c r="K2" s="29"/>
      <c r="L2" s="29"/>
    </row>
    <row r="3" spans="1:12" ht="15.75" x14ac:dyDescent="0.25">
      <c r="J3" s="29" t="s">
        <v>80</v>
      </c>
      <c r="K3" s="29"/>
      <c r="L3" s="29"/>
    </row>
    <row r="4" spans="1:12" ht="44.25" customHeight="1" x14ac:dyDescent="0.25">
      <c r="A4" s="24" t="s">
        <v>73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4.95" customHeight="1" x14ac:dyDescent="0.25">
      <c r="A5" s="25" t="str">
        <f>A19</f>
        <v>Table B. Year 1 / Initial Purchase (10/3/25 - 9/30/26)</v>
      </c>
      <c r="B5" s="25"/>
      <c r="C5" s="25"/>
      <c r="D5" s="13">
        <f>L37</f>
        <v>0</v>
      </c>
    </row>
    <row r="6" spans="1:12" ht="24.95" customHeight="1" x14ac:dyDescent="0.25">
      <c r="A6" s="25" t="str">
        <f>A39</f>
        <v>Table C. Year 2 (10/1/26 - 9/30/27)</v>
      </c>
      <c r="B6" s="25"/>
      <c r="C6" s="25"/>
      <c r="D6" s="13">
        <f>L57</f>
        <v>0</v>
      </c>
    </row>
    <row r="7" spans="1:12" ht="24.95" customHeight="1" x14ac:dyDescent="0.25">
      <c r="A7" s="25" t="str">
        <f>A59</f>
        <v>Table D. Year 3 (10/1/27 - 9/30/28)</v>
      </c>
      <c r="B7" s="25"/>
      <c r="C7" s="25"/>
      <c r="D7" s="13">
        <f>L77</f>
        <v>0</v>
      </c>
    </row>
    <row r="8" spans="1:12" ht="24.95" customHeight="1" x14ac:dyDescent="0.25">
      <c r="A8" s="25" t="str">
        <f>A79</f>
        <v>Table E. Year 4 (10/1/28 - 9/30/29)</v>
      </c>
      <c r="B8" s="25"/>
      <c r="C8" s="25"/>
      <c r="D8" s="13">
        <f>L97</f>
        <v>0</v>
      </c>
    </row>
    <row r="9" spans="1:12" ht="24.95" customHeight="1" x14ac:dyDescent="0.25">
      <c r="A9" s="25" t="str">
        <f>A99</f>
        <v>Table F. Year 5 (10/1/29 - 9/30/30)</v>
      </c>
      <c r="B9" s="25"/>
      <c r="C9" s="25"/>
      <c r="D9" s="13">
        <f>L117</f>
        <v>0</v>
      </c>
    </row>
    <row r="10" spans="1:12" ht="24.95" customHeight="1" x14ac:dyDescent="0.25">
      <c r="A10" s="25" t="s">
        <v>65</v>
      </c>
      <c r="B10" s="25"/>
      <c r="C10" s="25"/>
      <c r="D10" s="13">
        <f>SUM(D5:D9)</f>
        <v>0</v>
      </c>
    </row>
    <row r="11" spans="1:12" ht="24.95" customHeight="1" x14ac:dyDescent="0.25">
      <c r="A11" s="25" t="s">
        <v>62</v>
      </c>
      <c r="B11" s="25"/>
      <c r="C11" s="25"/>
      <c r="D11" s="14"/>
    </row>
    <row r="12" spans="1:12" ht="24.95" customHeight="1" x14ac:dyDescent="0.25">
      <c r="A12" s="6" t="s">
        <v>63</v>
      </c>
      <c r="B12" s="6"/>
      <c r="C12" s="12"/>
      <c r="D12" s="7">
        <f>IF(D11="yes",IF((D10*0.05)&gt;20000,20000,(D10*0.05)),0)</f>
        <v>0</v>
      </c>
    </row>
    <row r="13" spans="1:12" ht="24.95" customHeight="1" x14ac:dyDescent="0.25">
      <c r="A13" s="26" t="s">
        <v>64</v>
      </c>
      <c r="B13" s="27"/>
      <c r="C13" s="28"/>
      <c r="D13" s="13">
        <f>D10-D12</f>
        <v>0</v>
      </c>
    </row>
    <row r="14" spans="1:12" ht="21.95" customHeight="1" x14ac:dyDescent="0.25"/>
    <row r="17" spans="1:12" x14ac:dyDescent="0.25"/>
    <row r="18" spans="1:12" x14ac:dyDescent="0.25"/>
    <row r="19" spans="1:12" ht="33.950000000000003" customHeight="1" x14ac:dyDescent="0.25">
      <c r="A19" s="23" t="s">
        <v>74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45" customHeight="1" x14ac:dyDescent="0.25">
      <c r="A20" s="3" t="s">
        <v>36</v>
      </c>
      <c r="B20" s="3" t="s">
        <v>37</v>
      </c>
      <c r="C20" s="3" t="s">
        <v>0</v>
      </c>
      <c r="D20" s="3" t="s">
        <v>51</v>
      </c>
      <c r="E20" s="3" t="s">
        <v>52</v>
      </c>
      <c r="F20" s="3" t="s">
        <v>53</v>
      </c>
      <c r="G20" s="3" t="s">
        <v>54</v>
      </c>
      <c r="H20" s="3" t="s">
        <v>58</v>
      </c>
      <c r="I20" s="3" t="s">
        <v>56</v>
      </c>
      <c r="J20" s="3" t="s">
        <v>60</v>
      </c>
      <c r="K20" s="3" t="s">
        <v>61</v>
      </c>
      <c r="L20" s="3" t="s">
        <v>57</v>
      </c>
    </row>
    <row r="21" spans="1:12" ht="33.950000000000003" customHeight="1" x14ac:dyDescent="0.25">
      <c r="A21" s="9" t="s">
        <v>18</v>
      </c>
      <c r="B21" s="9" t="s">
        <v>1</v>
      </c>
      <c r="C21" s="10" t="s">
        <v>17</v>
      </c>
      <c r="D21" s="15"/>
      <c r="E21" s="15"/>
      <c r="F21" s="15"/>
      <c r="G21" s="6" t="s">
        <v>55</v>
      </c>
      <c r="H21" s="5">
        <v>51</v>
      </c>
      <c r="I21" s="19"/>
      <c r="J21" s="19"/>
      <c r="K21" s="7">
        <f>I21+J21</f>
        <v>0</v>
      </c>
      <c r="L21" s="7">
        <f>K21*H21</f>
        <v>0</v>
      </c>
    </row>
    <row r="22" spans="1:12" ht="33.950000000000003" customHeight="1" x14ac:dyDescent="0.25">
      <c r="A22" s="9" t="s">
        <v>19</v>
      </c>
      <c r="B22" s="9" t="s">
        <v>2</v>
      </c>
      <c r="C22" s="10" t="s">
        <v>34</v>
      </c>
      <c r="D22" s="16"/>
      <c r="E22" s="16"/>
      <c r="F22" s="16"/>
      <c r="G22" s="6" t="s">
        <v>55</v>
      </c>
      <c r="H22" s="5">
        <v>58</v>
      </c>
      <c r="I22" s="20"/>
      <c r="J22" s="20"/>
      <c r="K22" s="7">
        <f t="shared" ref="K22:K35" si="0">I22+J22</f>
        <v>0</v>
      </c>
      <c r="L22" s="7">
        <f t="shared" ref="L22:L36" si="1">K22*H22</f>
        <v>0</v>
      </c>
    </row>
    <row r="23" spans="1:12" ht="33.950000000000003" customHeight="1" x14ac:dyDescent="0.25">
      <c r="A23" s="9" t="s">
        <v>20</v>
      </c>
      <c r="B23" s="9" t="s">
        <v>3</v>
      </c>
      <c r="C23" s="10" t="s">
        <v>35</v>
      </c>
      <c r="D23" s="15"/>
      <c r="E23" s="15"/>
      <c r="F23" s="15"/>
      <c r="G23" s="6" t="s">
        <v>55</v>
      </c>
      <c r="H23" s="5">
        <v>58</v>
      </c>
      <c r="I23" s="19"/>
      <c r="J23" s="19"/>
      <c r="K23" s="7">
        <f t="shared" si="0"/>
        <v>0</v>
      </c>
      <c r="L23" s="7">
        <f t="shared" si="1"/>
        <v>0</v>
      </c>
    </row>
    <row r="24" spans="1:12" ht="33.950000000000003" customHeight="1" x14ac:dyDescent="0.25">
      <c r="A24" s="9" t="s">
        <v>21</v>
      </c>
      <c r="B24" s="9" t="s">
        <v>4</v>
      </c>
      <c r="C24" s="10" t="s">
        <v>38</v>
      </c>
      <c r="D24" s="16"/>
      <c r="E24" s="16"/>
      <c r="F24" s="16"/>
      <c r="G24" s="6" t="s">
        <v>55</v>
      </c>
      <c r="H24" s="5">
        <v>2</v>
      </c>
      <c r="I24" s="20"/>
      <c r="J24" s="20"/>
      <c r="K24" s="7">
        <f t="shared" si="0"/>
        <v>0</v>
      </c>
      <c r="L24" s="7">
        <f t="shared" si="1"/>
        <v>0</v>
      </c>
    </row>
    <row r="25" spans="1:12" ht="33.950000000000003" customHeight="1" x14ac:dyDescent="0.25">
      <c r="A25" s="9" t="s">
        <v>22</v>
      </c>
      <c r="B25" s="9" t="s">
        <v>5</v>
      </c>
      <c r="C25" s="10" t="s">
        <v>39</v>
      </c>
      <c r="D25" s="15"/>
      <c r="E25" s="15"/>
      <c r="F25" s="15"/>
      <c r="G25" s="6" t="s">
        <v>55</v>
      </c>
      <c r="H25" s="5">
        <v>17</v>
      </c>
      <c r="I25" s="19"/>
      <c r="J25" s="19"/>
      <c r="K25" s="7">
        <f t="shared" si="0"/>
        <v>0</v>
      </c>
      <c r="L25" s="7">
        <f t="shared" si="1"/>
        <v>0</v>
      </c>
    </row>
    <row r="26" spans="1:12" ht="33.950000000000003" customHeight="1" x14ac:dyDescent="0.25">
      <c r="A26" s="9" t="s">
        <v>23</v>
      </c>
      <c r="B26" s="9" t="s">
        <v>6</v>
      </c>
      <c r="C26" s="10" t="s">
        <v>40</v>
      </c>
      <c r="D26" s="16"/>
      <c r="E26" s="16"/>
      <c r="F26" s="16"/>
      <c r="G26" s="6" t="s">
        <v>55</v>
      </c>
      <c r="H26" s="5">
        <v>9</v>
      </c>
      <c r="I26" s="20"/>
      <c r="J26" s="20"/>
      <c r="K26" s="7">
        <f t="shared" si="0"/>
        <v>0</v>
      </c>
      <c r="L26" s="7">
        <f t="shared" si="1"/>
        <v>0</v>
      </c>
    </row>
    <row r="27" spans="1:12" ht="45" x14ac:dyDescent="0.25">
      <c r="A27" s="9" t="s">
        <v>24</v>
      </c>
      <c r="B27" s="9" t="s">
        <v>7</v>
      </c>
      <c r="C27" s="10" t="s">
        <v>41</v>
      </c>
      <c r="D27" s="15"/>
      <c r="E27" s="15"/>
      <c r="F27" s="15"/>
      <c r="G27" s="6" t="s">
        <v>55</v>
      </c>
      <c r="H27" s="5">
        <v>7</v>
      </c>
      <c r="I27" s="19"/>
      <c r="J27" s="19"/>
      <c r="K27" s="7">
        <f t="shared" si="0"/>
        <v>0</v>
      </c>
      <c r="L27" s="7">
        <f t="shared" si="1"/>
        <v>0</v>
      </c>
    </row>
    <row r="28" spans="1:12" ht="33.950000000000003" customHeight="1" x14ac:dyDescent="0.25">
      <c r="A28" s="9" t="s">
        <v>25</v>
      </c>
      <c r="B28" s="9" t="s">
        <v>8</v>
      </c>
      <c r="C28" s="10" t="s">
        <v>42</v>
      </c>
      <c r="D28" s="16"/>
      <c r="E28" s="16"/>
      <c r="F28" s="16"/>
      <c r="G28" s="6" t="s">
        <v>55</v>
      </c>
      <c r="H28" s="5">
        <v>10</v>
      </c>
      <c r="I28" s="20"/>
      <c r="J28" s="20"/>
      <c r="K28" s="7">
        <f t="shared" si="0"/>
        <v>0</v>
      </c>
      <c r="L28" s="7">
        <f>K28*H28</f>
        <v>0</v>
      </c>
    </row>
    <row r="29" spans="1:12" ht="33.950000000000003" customHeight="1" x14ac:dyDescent="0.25">
      <c r="A29" s="9" t="s">
        <v>26</v>
      </c>
      <c r="B29" s="9" t="s">
        <v>9</v>
      </c>
      <c r="C29" s="10" t="s">
        <v>43</v>
      </c>
      <c r="D29" s="15"/>
      <c r="E29" s="15"/>
      <c r="F29" s="15"/>
      <c r="G29" s="6" t="s">
        <v>55</v>
      </c>
      <c r="H29" s="5">
        <v>3</v>
      </c>
      <c r="I29" s="19"/>
      <c r="J29" s="19"/>
      <c r="K29" s="7">
        <f t="shared" si="0"/>
        <v>0</v>
      </c>
      <c r="L29" s="7">
        <f t="shared" si="1"/>
        <v>0</v>
      </c>
    </row>
    <row r="30" spans="1:12" ht="33.950000000000003" customHeight="1" x14ac:dyDescent="0.25">
      <c r="A30" s="9" t="s">
        <v>27</v>
      </c>
      <c r="B30" s="9" t="s">
        <v>10</v>
      </c>
      <c r="C30" s="10" t="s">
        <v>44</v>
      </c>
      <c r="D30" s="16"/>
      <c r="E30" s="16"/>
      <c r="F30" s="16"/>
      <c r="G30" s="6" t="s">
        <v>55</v>
      </c>
      <c r="H30" s="5">
        <v>6</v>
      </c>
      <c r="I30" s="20"/>
      <c r="J30" s="20"/>
      <c r="K30" s="7">
        <f t="shared" si="0"/>
        <v>0</v>
      </c>
      <c r="L30" s="7">
        <f t="shared" si="1"/>
        <v>0</v>
      </c>
    </row>
    <row r="31" spans="1:12" ht="33.950000000000003" customHeight="1" x14ac:dyDescent="0.25">
      <c r="A31" s="9" t="s">
        <v>28</v>
      </c>
      <c r="B31" s="9" t="s">
        <v>11</v>
      </c>
      <c r="C31" s="10" t="s">
        <v>45</v>
      </c>
      <c r="D31" s="15"/>
      <c r="E31" s="15"/>
      <c r="F31" s="15"/>
      <c r="G31" s="6" t="s">
        <v>55</v>
      </c>
      <c r="H31" s="17">
        <v>22</v>
      </c>
      <c r="I31" s="19"/>
      <c r="J31" s="19"/>
      <c r="K31" s="7">
        <f t="shared" si="0"/>
        <v>0</v>
      </c>
      <c r="L31" s="7">
        <f t="shared" si="1"/>
        <v>0</v>
      </c>
    </row>
    <row r="32" spans="1:12" ht="33.950000000000003" customHeight="1" x14ac:dyDescent="0.25">
      <c r="A32" s="9" t="s">
        <v>29</v>
      </c>
      <c r="B32" s="9" t="s">
        <v>12</v>
      </c>
      <c r="C32" s="10" t="s">
        <v>46</v>
      </c>
      <c r="D32" s="16"/>
      <c r="E32" s="16"/>
      <c r="F32" s="16"/>
      <c r="G32" s="6" t="s">
        <v>55</v>
      </c>
      <c r="H32" s="18">
        <v>15</v>
      </c>
      <c r="I32" s="20"/>
      <c r="J32" s="20"/>
      <c r="K32" s="7">
        <f t="shared" si="0"/>
        <v>0</v>
      </c>
      <c r="L32" s="7">
        <f t="shared" si="1"/>
        <v>0</v>
      </c>
    </row>
    <row r="33" spans="1:12" ht="33.950000000000003" customHeight="1" x14ac:dyDescent="0.25">
      <c r="A33" s="9" t="s">
        <v>30</v>
      </c>
      <c r="B33" s="9" t="s">
        <v>13</v>
      </c>
      <c r="C33" s="10" t="s">
        <v>47</v>
      </c>
      <c r="D33" s="15"/>
      <c r="E33" s="15"/>
      <c r="F33" s="15"/>
      <c r="G33" s="6" t="s">
        <v>55</v>
      </c>
      <c r="H33" s="17">
        <v>167</v>
      </c>
      <c r="I33" s="19"/>
      <c r="J33" s="19"/>
      <c r="K33" s="7">
        <f t="shared" si="0"/>
        <v>0</v>
      </c>
      <c r="L33" s="7">
        <f t="shared" si="1"/>
        <v>0</v>
      </c>
    </row>
    <row r="34" spans="1:12" ht="33.950000000000003" customHeight="1" x14ac:dyDescent="0.25">
      <c r="A34" s="9" t="s">
        <v>31</v>
      </c>
      <c r="B34" s="9" t="s">
        <v>14</v>
      </c>
      <c r="C34" s="10" t="s">
        <v>48</v>
      </c>
      <c r="D34" s="16"/>
      <c r="E34" s="16"/>
      <c r="F34" s="16"/>
      <c r="G34" s="6" t="s">
        <v>55</v>
      </c>
      <c r="H34" s="18">
        <v>114</v>
      </c>
      <c r="I34" s="20"/>
      <c r="J34" s="20"/>
      <c r="K34" s="7">
        <f t="shared" si="0"/>
        <v>0</v>
      </c>
      <c r="L34" s="7">
        <f t="shared" si="1"/>
        <v>0</v>
      </c>
    </row>
    <row r="35" spans="1:12" ht="33.950000000000003" customHeight="1" x14ac:dyDescent="0.25">
      <c r="A35" s="9" t="s">
        <v>32</v>
      </c>
      <c r="B35" s="9" t="s">
        <v>15</v>
      </c>
      <c r="C35" s="10" t="s">
        <v>49</v>
      </c>
      <c r="D35" s="15"/>
      <c r="E35" s="15"/>
      <c r="F35" s="15"/>
      <c r="G35" s="6" t="s">
        <v>55</v>
      </c>
      <c r="H35" s="17">
        <v>226</v>
      </c>
      <c r="I35" s="19"/>
      <c r="J35" s="19"/>
      <c r="K35" s="7">
        <f t="shared" si="0"/>
        <v>0</v>
      </c>
      <c r="L35" s="7">
        <f t="shared" si="1"/>
        <v>0</v>
      </c>
    </row>
    <row r="36" spans="1:12" ht="33.950000000000003" customHeight="1" x14ac:dyDescent="0.25">
      <c r="A36" s="11" t="s">
        <v>33</v>
      </c>
      <c r="B36" s="6" t="s">
        <v>16</v>
      </c>
      <c r="C36" s="12" t="s">
        <v>50</v>
      </c>
      <c r="D36" s="16"/>
      <c r="E36" s="16"/>
      <c r="F36" s="16"/>
      <c r="G36" s="6" t="s">
        <v>55</v>
      </c>
      <c r="H36" s="4">
        <v>86</v>
      </c>
      <c r="I36" s="20"/>
      <c r="J36" s="20"/>
      <c r="K36" s="7">
        <f>I36+J36</f>
        <v>0</v>
      </c>
      <c r="L36" s="7">
        <f t="shared" si="1"/>
        <v>0</v>
      </c>
    </row>
    <row r="37" spans="1:12" ht="33.950000000000003" customHeight="1" x14ac:dyDescent="0.25">
      <c r="K37" s="21" t="s">
        <v>68</v>
      </c>
      <c r="L37" s="8">
        <f>SUM(L21:L36)</f>
        <v>0</v>
      </c>
    </row>
    <row r="38" spans="1:12" ht="21.95" customHeight="1" x14ac:dyDescent="0.25"/>
    <row r="39" spans="1:12" ht="33.950000000000003" customHeight="1" x14ac:dyDescent="0.25">
      <c r="A39" s="23" t="s">
        <v>75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t="45" customHeight="1" x14ac:dyDescent="0.25">
      <c r="A40" s="3" t="s">
        <v>36</v>
      </c>
      <c r="B40" s="3" t="s">
        <v>37</v>
      </c>
      <c r="C40" s="3" t="s">
        <v>0</v>
      </c>
      <c r="D40" s="3" t="s">
        <v>51</v>
      </c>
      <c r="E40" s="3" t="s">
        <v>52</v>
      </c>
      <c r="F40" s="3" t="s">
        <v>53</v>
      </c>
      <c r="G40" s="3" t="s">
        <v>54</v>
      </c>
      <c r="H40" s="3" t="s">
        <v>59</v>
      </c>
      <c r="I40" s="3" t="s">
        <v>56</v>
      </c>
      <c r="J40" s="3" t="s">
        <v>60</v>
      </c>
      <c r="K40" s="3" t="s">
        <v>61</v>
      </c>
      <c r="L40" s="3" t="s">
        <v>57</v>
      </c>
    </row>
    <row r="41" spans="1:12" ht="33.950000000000003" customHeight="1" x14ac:dyDescent="0.25">
      <c r="A41" s="9" t="s">
        <v>18</v>
      </c>
      <c r="B41" s="9" t="s">
        <v>1</v>
      </c>
      <c r="C41" s="10" t="s">
        <v>17</v>
      </c>
      <c r="D41" s="6" t="str">
        <f>IF(D21="","",D21)</f>
        <v/>
      </c>
      <c r="E41" s="6" t="str">
        <f t="shared" ref="E41:F41" si="2">IF(E21="","",E21)</f>
        <v/>
      </c>
      <c r="F41" s="6" t="str">
        <f t="shared" si="2"/>
        <v/>
      </c>
      <c r="G41" s="6" t="s">
        <v>55</v>
      </c>
      <c r="H41" s="5">
        <v>3</v>
      </c>
      <c r="I41" s="19"/>
      <c r="J41" s="19"/>
      <c r="K41" s="7">
        <f>I41+J41</f>
        <v>0</v>
      </c>
      <c r="L41" s="7">
        <f>K41*H41</f>
        <v>0</v>
      </c>
    </row>
    <row r="42" spans="1:12" ht="33.950000000000003" customHeight="1" x14ac:dyDescent="0.25">
      <c r="A42" s="9" t="s">
        <v>19</v>
      </c>
      <c r="B42" s="9" t="s">
        <v>2</v>
      </c>
      <c r="C42" s="10" t="s">
        <v>34</v>
      </c>
      <c r="D42" s="6" t="str">
        <f t="shared" ref="D42:F56" si="3">IF(D22="","",D22)</f>
        <v/>
      </c>
      <c r="E42" s="6" t="str">
        <f t="shared" si="3"/>
        <v/>
      </c>
      <c r="F42" s="6" t="str">
        <f t="shared" si="3"/>
        <v/>
      </c>
      <c r="G42" s="6" t="s">
        <v>55</v>
      </c>
      <c r="H42" s="5">
        <v>3</v>
      </c>
      <c r="I42" s="20"/>
      <c r="J42" s="20"/>
      <c r="K42" s="7">
        <f t="shared" ref="K42:K55" si="4">I42+J42</f>
        <v>0</v>
      </c>
      <c r="L42" s="7">
        <f t="shared" ref="L42:L47" si="5">K42*H42</f>
        <v>0</v>
      </c>
    </row>
    <row r="43" spans="1:12" ht="33.950000000000003" customHeight="1" x14ac:dyDescent="0.25">
      <c r="A43" s="9" t="s">
        <v>20</v>
      </c>
      <c r="B43" s="9" t="s">
        <v>3</v>
      </c>
      <c r="C43" s="10" t="s">
        <v>35</v>
      </c>
      <c r="D43" s="6" t="str">
        <f t="shared" si="3"/>
        <v/>
      </c>
      <c r="E43" s="6" t="str">
        <f t="shared" si="3"/>
        <v/>
      </c>
      <c r="F43" s="6" t="str">
        <f t="shared" si="3"/>
        <v/>
      </c>
      <c r="G43" s="6" t="s">
        <v>55</v>
      </c>
      <c r="H43" s="5">
        <v>3</v>
      </c>
      <c r="I43" s="19"/>
      <c r="J43" s="19"/>
      <c r="K43" s="7">
        <f t="shared" si="4"/>
        <v>0</v>
      </c>
      <c r="L43" s="7">
        <f t="shared" si="5"/>
        <v>0</v>
      </c>
    </row>
    <row r="44" spans="1:12" ht="33.950000000000003" customHeight="1" x14ac:dyDescent="0.25">
      <c r="A44" s="9" t="s">
        <v>21</v>
      </c>
      <c r="B44" s="9" t="s">
        <v>4</v>
      </c>
      <c r="C44" s="10" t="s">
        <v>38</v>
      </c>
      <c r="D44" s="6" t="str">
        <f t="shared" si="3"/>
        <v/>
      </c>
      <c r="E44" s="6" t="str">
        <f t="shared" si="3"/>
        <v/>
      </c>
      <c r="F44" s="6" t="str">
        <f t="shared" si="3"/>
        <v/>
      </c>
      <c r="G44" s="6" t="s">
        <v>55</v>
      </c>
      <c r="H44" s="5">
        <v>1</v>
      </c>
      <c r="I44" s="20"/>
      <c r="J44" s="20"/>
      <c r="K44" s="7">
        <f t="shared" si="4"/>
        <v>0</v>
      </c>
      <c r="L44" s="7">
        <f t="shared" si="5"/>
        <v>0</v>
      </c>
    </row>
    <row r="45" spans="1:12" ht="33.950000000000003" customHeight="1" x14ac:dyDescent="0.25">
      <c r="A45" s="9" t="s">
        <v>22</v>
      </c>
      <c r="B45" s="9" t="s">
        <v>5</v>
      </c>
      <c r="C45" s="10" t="s">
        <v>39</v>
      </c>
      <c r="D45" s="6" t="str">
        <f t="shared" si="3"/>
        <v/>
      </c>
      <c r="E45" s="6" t="str">
        <f t="shared" si="3"/>
        <v/>
      </c>
      <c r="F45" s="6" t="str">
        <f t="shared" si="3"/>
        <v/>
      </c>
      <c r="G45" s="6" t="s">
        <v>55</v>
      </c>
      <c r="H45" s="5">
        <v>1</v>
      </c>
      <c r="I45" s="19"/>
      <c r="J45" s="19"/>
      <c r="K45" s="7">
        <f t="shared" si="4"/>
        <v>0</v>
      </c>
      <c r="L45" s="7">
        <f t="shared" si="5"/>
        <v>0</v>
      </c>
    </row>
    <row r="46" spans="1:12" ht="33.950000000000003" customHeight="1" x14ac:dyDescent="0.25">
      <c r="A46" s="9" t="s">
        <v>23</v>
      </c>
      <c r="B46" s="9" t="s">
        <v>6</v>
      </c>
      <c r="C46" s="10" t="s">
        <v>40</v>
      </c>
      <c r="D46" s="6" t="str">
        <f t="shared" si="3"/>
        <v/>
      </c>
      <c r="E46" s="6" t="str">
        <f t="shared" si="3"/>
        <v/>
      </c>
      <c r="F46" s="6" t="str">
        <f t="shared" si="3"/>
        <v/>
      </c>
      <c r="G46" s="6" t="s">
        <v>55</v>
      </c>
      <c r="H46" s="5">
        <v>1</v>
      </c>
      <c r="I46" s="20"/>
      <c r="J46" s="20"/>
      <c r="K46" s="7">
        <f t="shared" si="4"/>
        <v>0</v>
      </c>
      <c r="L46" s="7">
        <f t="shared" si="5"/>
        <v>0</v>
      </c>
    </row>
    <row r="47" spans="1:12" ht="45" customHeight="1" x14ac:dyDescent="0.25">
      <c r="A47" s="9" t="s">
        <v>24</v>
      </c>
      <c r="B47" s="9" t="s">
        <v>7</v>
      </c>
      <c r="C47" s="10" t="s">
        <v>41</v>
      </c>
      <c r="D47" s="6" t="str">
        <f t="shared" si="3"/>
        <v/>
      </c>
      <c r="E47" s="6" t="str">
        <f t="shared" si="3"/>
        <v/>
      </c>
      <c r="F47" s="6" t="str">
        <f t="shared" si="3"/>
        <v/>
      </c>
      <c r="G47" s="6" t="s">
        <v>55</v>
      </c>
      <c r="H47" s="5">
        <v>1</v>
      </c>
      <c r="I47" s="19"/>
      <c r="J47" s="19"/>
      <c r="K47" s="7">
        <f t="shared" si="4"/>
        <v>0</v>
      </c>
      <c r="L47" s="7">
        <f t="shared" si="5"/>
        <v>0</v>
      </c>
    </row>
    <row r="48" spans="1:12" ht="33.950000000000003" customHeight="1" x14ac:dyDescent="0.25">
      <c r="A48" s="9" t="s">
        <v>25</v>
      </c>
      <c r="B48" s="9" t="s">
        <v>8</v>
      </c>
      <c r="C48" s="10" t="s">
        <v>42</v>
      </c>
      <c r="D48" s="6" t="str">
        <f t="shared" si="3"/>
        <v/>
      </c>
      <c r="E48" s="6" t="str">
        <f t="shared" si="3"/>
        <v/>
      </c>
      <c r="F48" s="6" t="str">
        <f t="shared" si="3"/>
        <v/>
      </c>
      <c r="G48" s="6" t="s">
        <v>55</v>
      </c>
      <c r="H48" s="5">
        <v>1</v>
      </c>
      <c r="I48" s="20"/>
      <c r="J48" s="20"/>
      <c r="K48" s="7">
        <f t="shared" si="4"/>
        <v>0</v>
      </c>
      <c r="L48" s="7">
        <f>K48*H48</f>
        <v>0</v>
      </c>
    </row>
    <row r="49" spans="1:12" ht="33.950000000000003" customHeight="1" x14ac:dyDescent="0.25">
      <c r="A49" s="9" t="s">
        <v>26</v>
      </c>
      <c r="B49" s="9" t="s">
        <v>9</v>
      </c>
      <c r="C49" s="10" t="s">
        <v>43</v>
      </c>
      <c r="D49" s="6" t="str">
        <f t="shared" si="3"/>
        <v/>
      </c>
      <c r="E49" s="6" t="str">
        <f t="shared" si="3"/>
        <v/>
      </c>
      <c r="F49" s="6" t="str">
        <f t="shared" si="3"/>
        <v/>
      </c>
      <c r="G49" s="6" t="s">
        <v>55</v>
      </c>
      <c r="H49" s="5">
        <v>1</v>
      </c>
      <c r="I49" s="19"/>
      <c r="J49" s="19"/>
      <c r="K49" s="7">
        <f t="shared" si="4"/>
        <v>0</v>
      </c>
      <c r="L49" s="7">
        <f t="shared" ref="L49:L56" si="6">K49*H49</f>
        <v>0</v>
      </c>
    </row>
    <row r="50" spans="1:12" ht="33.950000000000003" customHeight="1" x14ac:dyDescent="0.25">
      <c r="A50" s="9" t="s">
        <v>27</v>
      </c>
      <c r="B50" s="9" t="s">
        <v>10</v>
      </c>
      <c r="C50" s="10" t="s">
        <v>44</v>
      </c>
      <c r="D50" s="6" t="str">
        <f t="shared" si="3"/>
        <v/>
      </c>
      <c r="E50" s="6" t="str">
        <f t="shared" si="3"/>
        <v/>
      </c>
      <c r="F50" s="6" t="str">
        <f t="shared" si="3"/>
        <v/>
      </c>
      <c r="G50" s="6" t="s">
        <v>55</v>
      </c>
      <c r="H50" s="5">
        <v>1</v>
      </c>
      <c r="I50" s="20"/>
      <c r="J50" s="20"/>
      <c r="K50" s="7">
        <f t="shared" si="4"/>
        <v>0</v>
      </c>
      <c r="L50" s="7">
        <f t="shared" si="6"/>
        <v>0</v>
      </c>
    </row>
    <row r="51" spans="1:12" ht="33.950000000000003" customHeight="1" x14ac:dyDescent="0.25">
      <c r="A51" s="9" t="s">
        <v>28</v>
      </c>
      <c r="B51" s="9" t="s">
        <v>11</v>
      </c>
      <c r="C51" s="10" t="s">
        <v>45</v>
      </c>
      <c r="D51" s="6" t="str">
        <f t="shared" si="3"/>
        <v/>
      </c>
      <c r="E51" s="6" t="str">
        <f t="shared" si="3"/>
        <v/>
      </c>
      <c r="F51" s="6" t="str">
        <f t="shared" si="3"/>
        <v/>
      </c>
      <c r="G51" s="6" t="s">
        <v>55</v>
      </c>
      <c r="H51" s="22">
        <f>ROUNDUP((H31*0.05),0)</f>
        <v>2</v>
      </c>
      <c r="I51" s="19"/>
      <c r="J51" s="19"/>
      <c r="K51" s="7">
        <f t="shared" si="4"/>
        <v>0</v>
      </c>
      <c r="L51" s="7">
        <f t="shared" si="6"/>
        <v>0</v>
      </c>
    </row>
    <row r="52" spans="1:12" ht="33.950000000000003" customHeight="1" x14ac:dyDescent="0.25">
      <c r="A52" s="9" t="s">
        <v>29</v>
      </c>
      <c r="B52" s="9" t="s">
        <v>12</v>
      </c>
      <c r="C52" s="10" t="s">
        <v>46</v>
      </c>
      <c r="D52" s="6" t="str">
        <f t="shared" si="3"/>
        <v/>
      </c>
      <c r="E52" s="6" t="str">
        <f t="shared" si="3"/>
        <v/>
      </c>
      <c r="F52" s="6" t="str">
        <f t="shared" si="3"/>
        <v/>
      </c>
      <c r="G52" s="6" t="s">
        <v>55</v>
      </c>
      <c r="H52" s="22">
        <f t="shared" ref="H52:H55" si="7">ROUNDUP((H32*0.05),0)</f>
        <v>1</v>
      </c>
      <c r="I52" s="20"/>
      <c r="J52" s="20"/>
      <c r="K52" s="7">
        <f t="shared" si="4"/>
        <v>0</v>
      </c>
      <c r="L52" s="7">
        <f t="shared" si="6"/>
        <v>0</v>
      </c>
    </row>
    <row r="53" spans="1:12" ht="33.950000000000003" customHeight="1" x14ac:dyDescent="0.25">
      <c r="A53" s="9" t="s">
        <v>30</v>
      </c>
      <c r="B53" s="9" t="s">
        <v>13</v>
      </c>
      <c r="C53" s="10" t="s">
        <v>47</v>
      </c>
      <c r="D53" s="6" t="str">
        <f t="shared" si="3"/>
        <v/>
      </c>
      <c r="E53" s="6" t="str">
        <f t="shared" si="3"/>
        <v/>
      </c>
      <c r="F53" s="6" t="str">
        <f t="shared" si="3"/>
        <v/>
      </c>
      <c r="G53" s="6" t="s">
        <v>55</v>
      </c>
      <c r="H53" s="22">
        <f t="shared" si="7"/>
        <v>9</v>
      </c>
      <c r="I53" s="19"/>
      <c r="J53" s="19"/>
      <c r="K53" s="7">
        <f t="shared" si="4"/>
        <v>0</v>
      </c>
      <c r="L53" s="7">
        <f t="shared" si="6"/>
        <v>0</v>
      </c>
    </row>
    <row r="54" spans="1:12" ht="33.950000000000003" customHeight="1" x14ac:dyDescent="0.25">
      <c r="A54" s="9" t="s">
        <v>31</v>
      </c>
      <c r="B54" s="9" t="s">
        <v>14</v>
      </c>
      <c r="C54" s="10" t="s">
        <v>48</v>
      </c>
      <c r="D54" s="6" t="str">
        <f t="shared" si="3"/>
        <v/>
      </c>
      <c r="E54" s="6" t="str">
        <f t="shared" si="3"/>
        <v/>
      </c>
      <c r="F54" s="6" t="str">
        <f t="shared" si="3"/>
        <v/>
      </c>
      <c r="G54" s="6" t="s">
        <v>55</v>
      </c>
      <c r="H54" s="22">
        <f t="shared" si="7"/>
        <v>6</v>
      </c>
      <c r="I54" s="20"/>
      <c r="J54" s="20"/>
      <c r="K54" s="7">
        <f t="shared" si="4"/>
        <v>0</v>
      </c>
      <c r="L54" s="7">
        <f t="shared" si="6"/>
        <v>0</v>
      </c>
    </row>
    <row r="55" spans="1:12" ht="33.950000000000003" customHeight="1" x14ac:dyDescent="0.25">
      <c r="A55" s="9" t="s">
        <v>32</v>
      </c>
      <c r="B55" s="9" t="s">
        <v>15</v>
      </c>
      <c r="C55" s="10" t="s">
        <v>49</v>
      </c>
      <c r="D55" s="6" t="str">
        <f t="shared" si="3"/>
        <v/>
      </c>
      <c r="E55" s="6" t="str">
        <f t="shared" si="3"/>
        <v/>
      </c>
      <c r="F55" s="6" t="str">
        <f t="shared" si="3"/>
        <v/>
      </c>
      <c r="G55" s="6" t="s">
        <v>55</v>
      </c>
      <c r="H55" s="22">
        <f t="shared" si="7"/>
        <v>12</v>
      </c>
      <c r="I55" s="19"/>
      <c r="J55" s="19"/>
      <c r="K55" s="7">
        <f t="shared" si="4"/>
        <v>0</v>
      </c>
      <c r="L55" s="7">
        <f t="shared" si="6"/>
        <v>0</v>
      </c>
    </row>
    <row r="56" spans="1:12" ht="33.950000000000003" customHeight="1" x14ac:dyDescent="0.25">
      <c r="A56" s="11" t="s">
        <v>33</v>
      </c>
      <c r="B56" s="6" t="s">
        <v>16</v>
      </c>
      <c r="C56" s="12" t="s">
        <v>50</v>
      </c>
      <c r="D56" s="6" t="str">
        <f t="shared" si="3"/>
        <v/>
      </c>
      <c r="E56" s="6" t="str">
        <f t="shared" si="3"/>
        <v/>
      </c>
      <c r="F56" s="6" t="str">
        <f t="shared" si="3"/>
        <v/>
      </c>
      <c r="G56" s="6" t="s">
        <v>55</v>
      </c>
      <c r="H56" s="4">
        <v>5</v>
      </c>
      <c r="I56" s="20"/>
      <c r="J56" s="20"/>
      <c r="K56" s="7">
        <f>I56+J56</f>
        <v>0</v>
      </c>
      <c r="L56" s="7">
        <f t="shared" si="6"/>
        <v>0</v>
      </c>
    </row>
    <row r="57" spans="1:12" ht="33.950000000000003" customHeight="1" x14ac:dyDescent="0.25">
      <c r="K57" s="21" t="s">
        <v>69</v>
      </c>
      <c r="L57" s="8">
        <f>SUM(L41:L56)</f>
        <v>0</v>
      </c>
    </row>
    <row r="58" spans="1:12" ht="21.95" customHeight="1" x14ac:dyDescent="0.25"/>
    <row r="59" spans="1:12" ht="33.950000000000003" customHeight="1" x14ac:dyDescent="0.25">
      <c r="A59" s="23" t="s">
        <v>76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45" customHeight="1" x14ac:dyDescent="0.25">
      <c r="A60" s="3" t="s">
        <v>36</v>
      </c>
      <c r="B60" s="3" t="s">
        <v>37</v>
      </c>
      <c r="C60" s="3" t="s">
        <v>0</v>
      </c>
      <c r="D60" s="3" t="s">
        <v>51</v>
      </c>
      <c r="E60" s="3" t="s">
        <v>52</v>
      </c>
      <c r="F60" s="3" t="s">
        <v>53</v>
      </c>
      <c r="G60" s="3" t="s">
        <v>54</v>
      </c>
      <c r="H60" s="3" t="s">
        <v>59</v>
      </c>
      <c r="I60" s="3" t="s">
        <v>56</v>
      </c>
      <c r="J60" s="3" t="s">
        <v>60</v>
      </c>
      <c r="K60" s="3" t="s">
        <v>61</v>
      </c>
      <c r="L60" s="3" t="s">
        <v>57</v>
      </c>
    </row>
    <row r="61" spans="1:12" ht="33.950000000000003" customHeight="1" x14ac:dyDescent="0.25">
      <c r="A61" s="9" t="s">
        <v>18</v>
      </c>
      <c r="B61" s="9" t="s">
        <v>1</v>
      </c>
      <c r="C61" s="10" t="s">
        <v>17</v>
      </c>
      <c r="D61" s="6" t="str">
        <f>IF(D21="","",D21)</f>
        <v/>
      </c>
      <c r="E61" s="6" t="str">
        <f t="shared" ref="E61:F61" si="8">IF(E21="","",E21)</f>
        <v/>
      </c>
      <c r="F61" s="6" t="str">
        <f t="shared" si="8"/>
        <v/>
      </c>
      <c r="G61" s="6" t="s">
        <v>55</v>
      </c>
      <c r="H61" s="5">
        <v>3</v>
      </c>
      <c r="I61" s="19"/>
      <c r="J61" s="19"/>
      <c r="K61" s="7">
        <f>I61+J61</f>
        <v>0</v>
      </c>
      <c r="L61" s="7">
        <f>K61*H61</f>
        <v>0</v>
      </c>
    </row>
    <row r="62" spans="1:12" ht="33.950000000000003" customHeight="1" x14ac:dyDescent="0.25">
      <c r="A62" s="9" t="s">
        <v>19</v>
      </c>
      <c r="B62" s="9" t="s">
        <v>2</v>
      </c>
      <c r="C62" s="10" t="s">
        <v>34</v>
      </c>
      <c r="D62" s="6" t="str">
        <f t="shared" ref="D62:F76" si="9">IF(D22="","",D22)</f>
        <v/>
      </c>
      <c r="E62" s="6" t="str">
        <f t="shared" si="9"/>
        <v/>
      </c>
      <c r="F62" s="6" t="str">
        <f t="shared" si="9"/>
        <v/>
      </c>
      <c r="G62" s="6" t="s">
        <v>55</v>
      </c>
      <c r="H62" s="5">
        <v>3</v>
      </c>
      <c r="I62" s="20"/>
      <c r="J62" s="20"/>
      <c r="K62" s="7">
        <f t="shared" ref="K62:K75" si="10">I62+J62</f>
        <v>0</v>
      </c>
      <c r="L62" s="7">
        <f t="shared" ref="L62:L67" si="11">K62*H62</f>
        <v>0</v>
      </c>
    </row>
    <row r="63" spans="1:12" ht="33.950000000000003" customHeight="1" x14ac:dyDescent="0.25">
      <c r="A63" s="9" t="s">
        <v>20</v>
      </c>
      <c r="B63" s="9" t="s">
        <v>3</v>
      </c>
      <c r="C63" s="10" t="s">
        <v>35</v>
      </c>
      <c r="D63" s="6" t="str">
        <f t="shared" si="9"/>
        <v/>
      </c>
      <c r="E63" s="6" t="str">
        <f t="shared" si="9"/>
        <v/>
      </c>
      <c r="F63" s="6" t="str">
        <f t="shared" si="9"/>
        <v/>
      </c>
      <c r="G63" s="6" t="s">
        <v>55</v>
      </c>
      <c r="H63" s="5">
        <v>3</v>
      </c>
      <c r="I63" s="19"/>
      <c r="J63" s="19"/>
      <c r="K63" s="7">
        <f t="shared" si="10"/>
        <v>0</v>
      </c>
      <c r="L63" s="7">
        <f t="shared" si="11"/>
        <v>0</v>
      </c>
    </row>
    <row r="64" spans="1:12" ht="33.950000000000003" customHeight="1" x14ac:dyDescent="0.25">
      <c r="A64" s="9" t="s">
        <v>21</v>
      </c>
      <c r="B64" s="9" t="s">
        <v>4</v>
      </c>
      <c r="C64" s="10" t="s">
        <v>38</v>
      </c>
      <c r="D64" s="6" t="str">
        <f t="shared" si="9"/>
        <v/>
      </c>
      <c r="E64" s="6" t="str">
        <f t="shared" si="9"/>
        <v/>
      </c>
      <c r="F64" s="6" t="str">
        <f t="shared" si="9"/>
        <v/>
      </c>
      <c r="G64" s="6" t="s">
        <v>55</v>
      </c>
      <c r="H64" s="5">
        <v>1</v>
      </c>
      <c r="I64" s="20"/>
      <c r="J64" s="20"/>
      <c r="K64" s="7">
        <f t="shared" si="10"/>
        <v>0</v>
      </c>
      <c r="L64" s="7">
        <f t="shared" si="11"/>
        <v>0</v>
      </c>
    </row>
    <row r="65" spans="1:12" ht="33.950000000000003" customHeight="1" x14ac:dyDescent="0.25">
      <c r="A65" s="9" t="s">
        <v>22</v>
      </c>
      <c r="B65" s="9" t="s">
        <v>5</v>
      </c>
      <c r="C65" s="10" t="s">
        <v>39</v>
      </c>
      <c r="D65" s="6" t="str">
        <f t="shared" si="9"/>
        <v/>
      </c>
      <c r="E65" s="6" t="str">
        <f t="shared" si="9"/>
        <v/>
      </c>
      <c r="F65" s="6" t="str">
        <f t="shared" si="9"/>
        <v/>
      </c>
      <c r="G65" s="6" t="s">
        <v>55</v>
      </c>
      <c r="H65" s="5">
        <v>1</v>
      </c>
      <c r="I65" s="19"/>
      <c r="J65" s="19"/>
      <c r="K65" s="7">
        <f t="shared" si="10"/>
        <v>0</v>
      </c>
      <c r="L65" s="7">
        <f t="shared" si="11"/>
        <v>0</v>
      </c>
    </row>
    <row r="66" spans="1:12" ht="33.950000000000003" customHeight="1" x14ac:dyDescent="0.25">
      <c r="A66" s="9" t="s">
        <v>23</v>
      </c>
      <c r="B66" s="9" t="s">
        <v>6</v>
      </c>
      <c r="C66" s="10" t="s">
        <v>40</v>
      </c>
      <c r="D66" s="6" t="str">
        <f t="shared" si="9"/>
        <v/>
      </c>
      <c r="E66" s="6" t="str">
        <f t="shared" si="9"/>
        <v/>
      </c>
      <c r="F66" s="6" t="str">
        <f t="shared" si="9"/>
        <v/>
      </c>
      <c r="G66" s="6" t="s">
        <v>55</v>
      </c>
      <c r="H66" s="5">
        <v>1</v>
      </c>
      <c r="I66" s="20"/>
      <c r="J66" s="20"/>
      <c r="K66" s="7">
        <f t="shared" si="10"/>
        <v>0</v>
      </c>
      <c r="L66" s="7">
        <f t="shared" si="11"/>
        <v>0</v>
      </c>
    </row>
    <row r="67" spans="1:12" ht="45" customHeight="1" x14ac:dyDescent="0.25">
      <c r="A67" s="9" t="s">
        <v>24</v>
      </c>
      <c r="B67" s="9" t="s">
        <v>7</v>
      </c>
      <c r="C67" s="10" t="s">
        <v>41</v>
      </c>
      <c r="D67" s="6" t="str">
        <f t="shared" si="9"/>
        <v/>
      </c>
      <c r="E67" s="6" t="str">
        <f t="shared" si="9"/>
        <v/>
      </c>
      <c r="F67" s="6" t="str">
        <f t="shared" si="9"/>
        <v/>
      </c>
      <c r="G67" s="6" t="s">
        <v>55</v>
      </c>
      <c r="H67" s="5">
        <v>1</v>
      </c>
      <c r="I67" s="19"/>
      <c r="J67" s="19"/>
      <c r="K67" s="7">
        <f t="shared" si="10"/>
        <v>0</v>
      </c>
      <c r="L67" s="7">
        <f t="shared" si="11"/>
        <v>0</v>
      </c>
    </row>
    <row r="68" spans="1:12" ht="33.950000000000003" customHeight="1" x14ac:dyDescent="0.25">
      <c r="A68" s="9" t="s">
        <v>25</v>
      </c>
      <c r="B68" s="9" t="s">
        <v>8</v>
      </c>
      <c r="C68" s="10" t="s">
        <v>42</v>
      </c>
      <c r="D68" s="6" t="str">
        <f t="shared" si="9"/>
        <v/>
      </c>
      <c r="E68" s="6" t="str">
        <f t="shared" si="9"/>
        <v/>
      </c>
      <c r="F68" s="6" t="str">
        <f t="shared" si="9"/>
        <v/>
      </c>
      <c r="G68" s="6" t="s">
        <v>55</v>
      </c>
      <c r="H68" s="5">
        <v>1</v>
      </c>
      <c r="I68" s="20"/>
      <c r="J68" s="20"/>
      <c r="K68" s="7">
        <f t="shared" si="10"/>
        <v>0</v>
      </c>
      <c r="L68" s="7">
        <f>K68*H68</f>
        <v>0</v>
      </c>
    </row>
    <row r="69" spans="1:12" ht="33.950000000000003" customHeight="1" x14ac:dyDescent="0.25">
      <c r="A69" s="9" t="s">
        <v>26</v>
      </c>
      <c r="B69" s="9" t="s">
        <v>9</v>
      </c>
      <c r="C69" s="10" t="s">
        <v>43</v>
      </c>
      <c r="D69" s="6" t="str">
        <f t="shared" si="9"/>
        <v/>
      </c>
      <c r="E69" s="6" t="str">
        <f t="shared" si="9"/>
        <v/>
      </c>
      <c r="F69" s="6" t="str">
        <f t="shared" si="9"/>
        <v/>
      </c>
      <c r="G69" s="6" t="s">
        <v>55</v>
      </c>
      <c r="H69" s="5">
        <v>1</v>
      </c>
      <c r="I69" s="19"/>
      <c r="J69" s="19"/>
      <c r="K69" s="7">
        <f t="shared" si="10"/>
        <v>0</v>
      </c>
      <c r="L69" s="7">
        <f t="shared" ref="L69:L76" si="12">K69*H69</f>
        <v>0</v>
      </c>
    </row>
    <row r="70" spans="1:12" ht="33.950000000000003" customHeight="1" x14ac:dyDescent="0.25">
      <c r="A70" s="9" t="s">
        <v>27</v>
      </c>
      <c r="B70" s="9" t="s">
        <v>10</v>
      </c>
      <c r="C70" s="10" t="s">
        <v>44</v>
      </c>
      <c r="D70" s="6" t="str">
        <f t="shared" si="9"/>
        <v/>
      </c>
      <c r="E70" s="6" t="str">
        <f t="shared" si="9"/>
        <v/>
      </c>
      <c r="F70" s="6" t="str">
        <f t="shared" si="9"/>
        <v/>
      </c>
      <c r="G70" s="6" t="s">
        <v>55</v>
      </c>
      <c r="H70" s="5">
        <v>1</v>
      </c>
      <c r="I70" s="20"/>
      <c r="J70" s="20"/>
      <c r="K70" s="7">
        <f t="shared" si="10"/>
        <v>0</v>
      </c>
      <c r="L70" s="7">
        <f t="shared" si="12"/>
        <v>0</v>
      </c>
    </row>
    <row r="71" spans="1:12" ht="33.950000000000003" customHeight="1" x14ac:dyDescent="0.25">
      <c r="A71" s="9" t="s">
        <v>28</v>
      </c>
      <c r="B71" s="9" t="s">
        <v>11</v>
      </c>
      <c r="C71" s="10" t="s">
        <v>45</v>
      </c>
      <c r="D71" s="6" t="str">
        <f t="shared" si="9"/>
        <v/>
      </c>
      <c r="E71" s="6" t="str">
        <f t="shared" si="9"/>
        <v/>
      </c>
      <c r="F71" s="6" t="str">
        <f t="shared" si="9"/>
        <v/>
      </c>
      <c r="G71" s="6" t="s">
        <v>55</v>
      </c>
      <c r="H71" s="22">
        <f>H51</f>
        <v>2</v>
      </c>
      <c r="I71" s="19"/>
      <c r="J71" s="19"/>
      <c r="K71" s="7">
        <f t="shared" si="10"/>
        <v>0</v>
      </c>
      <c r="L71" s="7">
        <f t="shared" si="12"/>
        <v>0</v>
      </c>
    </row>
    <row r="72" spans="1:12" ht="33.950000000000003" customHeight="1" x14ac:dyDescent="0.25">
      <c r="A72" s="9" t="s">
        <v>29</v>
      </c>
      <c r="B72" s="9" t="s">
        <v>12</v>
      </c>
      <c r="C72" s="10" t="s">
        <v>46</v>
      </c>
      <c r="D72" s="6" t="str">
        <f t="shared" si="9"/>
        <v/>
      </c>
      <c r="E72" s="6" t="str">
        <f t="shared" si="9"/>
        <v/>
      </c>
      <c r="F72" s="6" t="str">
        <f t="shared" si="9"/>
        <v/>
      </c>
      <c r="G72" s="6" t="s">
        <v>55</v>
      </c>
      <c r="H72" s="22">
        <f t="shared" ref="H72:H75" si="13">H52</f>
        <v>1</v>
      </c>
      <c r="I72" s="20"/>
      <c r="J72" s="20"/>
      <c r="K72" s="7">
        <f t="shared" si="10"/>
        <v>0</v>
      </c>
      <c r="L72" s="7">
        <f t="shared" si="12"/>
        <v>0</v>
      </c>
    </row>
    <row r="73" spans="1:12" ht="33.950000000000003" customHeight="1" x14ac:dyDescent="0.25">
      <c r="A73" s="9" t="s">
        <v>30</v>
      </c>
      <c r="B73" s="9" t="s">
        <v>13</v>
      </c>
      <c r="C73" s="10" t="s">
        <v>47</v>
      </c>
      <c r="D73" s="6" t="str">
        <f t="shared" si="9"/>
        <v/>
      </c>
      <c r="E73" s="6" t="str">
        <f t="shared" si="9"/>
        <v/>
      </c>
      <c r="F73" s="6" t="str">
        <f t="shared" si="9"/>
        <v/>
      </c>
      <c r="G73" s="6" t="s">
        <v>55</v>
      </c>
      <c r="H73" s="22">
        <f t="shared" si="13"/>
        <v>9</v>
      </c>
      <c r="I73" s="19"/>
      <c r="J73" s="19"/>
      <c r="K73" s="7">
        <f t="shared" si="10"/>
        <v>0</v>
      </c>
      <c r="L73" s="7">
        <f t="shared" si="12"/>
        <v>0</v>
      </c>
    </row>
    <row r="74" spans="1:12" ht="33.950000000000003" customHeight="1" x14ac:dyDescent="0.25">
      <c r="A74" s="9" t="s">
        <v>31</v>
      </c>
      <c r="B74" s="9" t="s">
        <v>14</v>
      </c>
      <c r="C74" s="10" t="s">
        <v>48</v>
      </c>
      <c r="D74" s="6" t="str">
        <f t="shared" si="9"/>
        <v/>
      </c>
      <c r="E74" s="6" t="str">
        <f t="shared" si="9"/>
        <v/>
      </c>
      <c r="F74" s="6" t="str">
        <f t="shared" si="9"/>
        <v/>
      </c>
      <c r="G74" s="6" t="s">
        <v>55</v>
      </c>
      <c r="H74" s="22">
        <f t="shared" si="13"/>
        <v>6</v>
      </c>
      <c r="I74" s="20"/>
      <c r="J74" s="20"/>
      <c r="K74" s="7">
        <f t="shared" si="10"/>
        <v>0</v>
      </c>
      <c r="L74" s="7">
        <f t="shared" si="12"/>
        <v>0</v>
      </c>
    </row>
    <row r="75" spans="1:12" ht="33.950000000000003" customHeight="1" x14ac:dyDescent="0.25">
      <c r="A75" s="9" t="s">
        <v>32</v>
      </c>
      <c r="B75" s="9" t="s">
        <v>15</v>
      </c>
      <c r="C75" s="10" t="s">
        <v>49</v>
      </c>
      <c r="D75" s="6" t="str">
        <f t="shared" si="9"/>
        <v/>
      </c>
      <c r="E75" s="6" t="str">
        <f t="shared" si="9"/>
        <v/>
      </c>
      <c r="F75" s="6" t="str">
        <f t="shared" si="9"/>
        <v/>
      </c>
      <c r="G75" s="6" t="s">
        <v>55</v>
      </c>
      <c r="H75" s="22">
        <f t="shared" si="13"/>
        <v>12</v>
      </c>
      <c r="I75" s="19"/>
      <c r="J75" s="19"/>
      <c r="K75" s="7">
        <f t="shared" si="10"/>
        <v>0</v>
      </c>
      <c r="L75" s="7">
        <f t="shared" si="12"/>
        <v>0</v>
      </c>
    </row>
    <row r="76" spans="1:12" ht="33.950000000000003" customHeight="1" x14ac:dyDescent="0.25">
      <c r="A76" s="11" t="s">
        <v>33</v>
      </c>
      <c r="B76" s="6" t="s">
        <v>16</v>
      </c>
      <c r="C76" s="12" t="s">
        <v>50</v>
      </c>
      <c r="D76" s="6" t="str">
        <f t="shared" si="9"/>
        <v/>
      </c>
      <c r="E76" s="6" t="str">
        <f t="shared" si="9"/>
        <v/>
      </c>
      <c r="F76" s="6" t="str">
        <f t="shared" si="9"/>
        <v/>
      </c>
      <c r="G76" s="6" t="s">
        <v>55</v>
      </c>
      <c r="H76" s="4">
        <v>5</v>
      </c>
      <c r="I76" s="20"/>
      <c r="J76" s="20"/>
      <c r="K76" s="7">
        <f>I76+J76</f>
        <v>0</v>
      </c>
      <c r="L76" s="7">
        <f t="shared" si="12"/>
        <v>0</v>
      </c>
    </row>
    <row r="77" spans="1:12" ht="33.950000000000003" customHeight="1" x14ac:dyDescent="0.25">
      <c r="K77" s="21" t="s">
        <v>72</v>
      </c>
      <c r="L77" s="8">
        <f>SUM(L61:L76)</f>
        <v>0</v>
      </c>
    </row>
    <row r="78" spans="1:12" ht="21.95" customHeight="1" x14ac:dyDescent="0.25"/>
    <row r="79" spans="1:12" ht="33.950000000000003" customHeight="1" x14ac:dyDescent="0.25">
      <c r="A79" s="23" t="s">
        <v>77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45" customHeight="1" x14ac:dyDescent="0.25">
      <c r="A80" s="3" t="s">
        <v>36</v>
      </c>
      <c r="B80" s="3" t="s">
        <v>37</v>
      </c>
      <c r="C80" s="3" t="s">
        <v>0</v>
      </c>
      <c r="D80" s="3" t="s">
        <v>51</v>
      </c>
      <c r="E80" s="3" t="s">
        <v>52</v>
      </c>
      <c r="F80" s="3" t="s">
        <v>53</v>
      </c>
      <c r="G80" s="3" t="s">
        <v>54</v>
      </c>
      <c r="H80" s="3" t="s">
        <v>59</v>
      </c>
      <c r="I80" s="3" t="s">
        <v>56</v>
      </c>
      <c r="J80" s="3" t="s">
        <v>60</v>
      </c>
      <c r="K80" s="3" t="s">
        <v>61</v>
      </c>
      <c r="L80" s="3" t="s">
        <v>57</v>
      </c>
    </row>
    <row r="81" spans="1:12" ht="33.950000000000003" customHeight="1" x14ac:dyDescent="0.25">
      <c r="A81" s="9" t="s">
        <v>18</v>
      </c>
      <c r="B81" s="9" t="s">
        <v>1</v>
      </c>
      <c r="C81" s="10" t="s">
        <v>17</v>
      </c>
      <c r="D81" s="6" t="str">
        <f>IF(D21="","",D21)</f>
        <v/>
      </c>
      <c r="E81" s="6" t="str">
        <f t="shared" ref="E81:F81" si="14">IF(E21="","",E21)</f>
        <v/>
      </c>
      <c r="F81" s="6" t="str">
        <f t="shared" si="14"/>
        <v/>
      </c>
      <c r="G81" s="6" t="s">
        <v>55</v>
      </c>
      <c r="H81" s="5">
        <v>3</v>
      </c>
      <c r="I81" s="19"/>
      <c r="J81" s="19"/>
      <c r="K81" s="7">
        <f>I81+J81</f>
        <v>0</v>
      </c>
      <c r="L81" s="7">
        <f>K81*H81</f>
        <v>0</v>
      </c>
    </row>
    <row r="82" spans="1:12" ht="33.950000000000003" customHeight="1" x14ac:dyDescent="0.25">
      <c r="A82" s="9" t="s">
        <v>19</v>
      </c>
      <c r="B82" s="9" t="s">
        <v>2</v>
      </c>
      <c r="C82" s="10" t="s">
        <v>34</v>
      </c>
      <c r="D82" s="6" t="str">
        <f t="shared" ref="D82:F96" si="15">IF(D22="","",D22)</f>
        <v/>
      </c>
      <c r="E82" s="6" t="str">
        <f t="shared" si="15"/>
        <v/>
      </c>
      <c r="F82" s="6" t="str">
        <f t="shared" si="15"/>
        <v/>
      </c>
      <c r="G82" s="6" t="s">
        <v>55</v>
      </c>
      <c r="H82" s="5">
        <v>3</v>
      </c>
      <c r="I82" s="20"/>
      <c r="J82" s="20"/>
      <c r="K82" s="7">
        <f t="shared" ref="K82:K95" si="16">I82+J82</f>
        <v>0</v>
      </c>
      <c r="L82" s="7">
        <f t="shared" ref="L82:L87" si="17">K82*H82</f>
        <v>0</v>
      </c>
    </row>
    <row r="83" spans="1:12" ht="33.950000000000003" customHeight="1" x14ac:dyDescent="0.25">
      <c r="A83" s="9" t="s">
        <v>20</v>
      </c>
      <c r="B83" s="9" t="s">
        <v>3</v>
      </c>
      <c r="C83" s="10" t="s">
        <v>35</v>
      </c>
      <c r="D83" s="6" t="str">
        <f t="shared" si="15"/>
        <v/>
      </c>
      <c r="E83" s="6" t="str">
        <f t="shared" si="15"/>
        <v/>
      </c>
      <c r="F83" s="6" t="str">
        <f t="shared" si="15"/>
        <v/>
      </c>
      <c r="G83" s="6" t="s">
        <v>55</v>
      </c>
      <c r="H83" s="5">
        <v>3</v>
      </c>
      <c r="I83" s="19"/>
      <c r="J83" s="19"/>
      <c r="K83" s="7">
        <f t="shared" si="16"/>
        <v>0</v>
      </c>
      <c r="L83" s="7">
        <f t="shared" si="17"/>
        <v>0</v>
      </c>
    </row>
    <row r="84" spans="1:12" ht="33.950000000000003" customHeight="1" x14ac:dyDescent="0.25">
      <c r="A84" s="9" t="s">
        <v>21</v>
      </c>
      <c r="B84" s="9" t="s">
        <v>4</v>
      </c>
      <c r="C84" s="10" t="s">
        <v>38</v>
      </c>
      <c r="D84" s="6" t="str">
        <f t="shared" si="15"/>
        <v/>
      </c>
      <c r="E84" s="6" t="str">
        <f t="shared" si="15"/>
        <v/>
      </c>
      <c r="F84" s="6" t="str">
        <f t="shared" si="15"/>
        <v/>
      </c>
      <c r="G84" s="6" t="s">
        <v>55</v>
      </c>
      <c r="H84" s="5">
        <v>1</v>
      </c>
      <c r="I84" s="20"/>
      <c r="J84" s="20"/>
      <c r="K84" s="7">
        <f t="shared" si="16"/>
        <v>0</v>
      </c>
      <c r="L84" s="7">
        <f t="shared" si="17"/>
        <v>0</v>
      </c>
    </row>
    <row r="85" spans="1:12" ht="33.950000000000003" customHeight="1" x14ac:dyDescent="0.25">
      <c r="A85" s="9" t="s">
        <v>22</v>
      </c>
      <c r="B85" s="9" t="s">
        <v>5</v>
      </c>
      <c r="C85" s="10" t="s">
        <v>39</v>
      </c>
      <c r="D85" s="6" t="str">
        <f t="shared" si="15"/>
        <v/>
      </c>
      <c r="E85" s="6" t="str">
        <f t="shared" si="15"/>
        <v/>
      </c>
      <c r="F85" s="6" t="str">
        <f t="shared" si="15"/>
        <v/>
      </c>
      <c r="G85" s="6" t="s">
        <v>55</v>
      </c>
      <c r="H85" s="5">
        <v>1</v>
      </c>
      <c r="I85" s="19"/>
      <c r="J85" s="19"/>
      <c r="K85" s="7">
        <f t="shared" si="16"/>
        <v>0</v>
      </c>
      <c r="L85" s="7">
        <f t="shared" si="17"/>
        <v>0</v>
      </c>
    </row>
    <row r="86" spans="1:12" ht="33.950000000000003" customHeight="1" x14ac:dyDescent="0.25">
      <c r="A86" s="9" t="s">
        <v>23</v>
      </c>
      <c r="B86" s="9" t="s">
        <v>6</v>
      </c>
      <c r="C86" s="10" t="s">
        <v>40</v>
      </c>
      <c r="D86" s="6" t="str">
        <f t="shared" si="15"/>
        <v/>
      </c>
      <c r="E86" s="6" t="str">
        <f t="shared" si="15"/>
        <v/>
      </c>
      <c r="F86" s="6" t="str">
        <f t="shared" si="15"/>
        <v/>
      </c>
      <c r="G86" s="6" t="s">
        <v>55</v>
      </c>
      <c r="H86" s="5">
        <v>1</v>
      </c>
      <c r="I86" s="20"/>
      <c r="J86" s="20"/>
      <c r="K86" s="7">
        <f t="shared" si="16"/>
        <v>0</v>
      </c>
      <c r="L86" s="7">
        <f t="shared" si="17"/>
        <v>0</v>
      </c>
    </row>
    <row r="87" spans="1:12" ht="45" customHeight="1" x14ac:dyDescent="0.25">
      <c r="A87" s="9" t="s">
        <v>24</v>
      </c>
      <c r="B87" s="9" t="s">
        <v>7</v>
      </c>
      <c r="C87" s="10" t="s">
        <v>41</v>
      </c>
      <c r="D87" s="6" t="str">
        <f t="shared" si="15"/>
        <v/>
      </c>
      <c r="E87" s="6" t="str">
        <f t="shared" si="15"/>
        <v/>
      </c>
      <c r="F87" s="6" t="str">
        <f t="shared" si="15"/>
        <v/>
      </c>
      <c r="G87" s="6" t="s">
        <v>55</v>
      </c>
      <c r="H87" s="5">
        <v>1</v>
      </c>
      <c r="I87" s="19"/>
      <c r="J87" s="19"/>
      <c r="K87" s="7">
        <f t="shared" si="16"/>
        <v>0</v>
      </c>
      <c r="L87" s="7">
        <f t="shared" si="17"/>
        <v>0</v>
      </c>
    </row>
    <row r="88" spans="1:12" ht="33.950000000000003" customHeight="1" x14ac:dyDescent="0.25">
      <c r="A88" s="9" t="s">
        <v>25</v>
      </c>
      <c r="B88" s="9" t="s">
        <v>8</v>
      </c>
      <c r="C88" s="10" t="s">
        <v>42</v>
      </c>
      <c r="D88" s="6" t="str">
        <f t="shared" si="15"/>
        <v/>
      </c>
      <c r="E88" s="6" t="str">
        <f t="shared" si="15"/>
        <v/>
      </c>
      <c r="F88" s="6" t="str">
        <f t="shared" si="15"/>
        <v/>
      </c>
      <c r="G88" s="6" t="s">
        <v>55</v>
      </c>
      <c r="H88" s="5">
        <v>1</v>
      </c>
      <c r="I88" s="20"/>
      <c r="J88" s="20"/>
      <c r="K88" s="7">
        <f t="shared" si="16"/>
        <v>0</v>
      </c>
      <c r="L88" s="7">
        <f>K88*H88</f>
        <v>0</v>
      </c>
    </row>
    <row r="89" spans="1:12" ht="33.950000000000003" customHeight="1" x14ac:dyDescent="0.25">
      <c r="A89" s="9" t="s">
        <v>26</v>
      </c>
      <c r="B89" s="9" t="s">
        <v>9</v>
      </c>
      <c r="C89" s="10" t="s">
        <v>43</v>
      </c>
      <c r="D89" s="6" t="str">
        <f t="shared" si="15"/>
        <v/>
      </c>
      <c r="E89" s="6" t="str">
        <f t="shared" si="15"/>
        <v/>
      </c>
      <c r="F89" s="6" t="str">
        <f t="shared" si="15"/>
        <v/>
      </c>
      <c r="G89" s="6" t="s">
        <v>55</v>
      </c>
      <c r="H89" s="5">
        <v>1</v>
      </c>
      <c r="I89" s="19"/>
      <c r="J89" s="19"/>
      <c r="K89" s="7">
        <f t="shared" si="16"/>
        <v>0</v>
      </c>
      <c r="L89" s="7">
        <f t="shared" ref="L89:L96" si="18">K89*H89</f>
        <v>0</v>
      </c>
    </row>
    <row r="90" spans="1:12" ht="33.950000000000003" customHeight="1" x14ac:dyDescent="0.25">
      <c r="A90" s="9" t="s">
        <v>27</v>
      </c>
      <c r="B90" s="9" t="s">
        <v>10</v>
      </c>
      <c r="C90" s="10" t="s">
        <v>44</v>
      </c>
      <c r="D90" s="6" t="str">
        <f t="shared" si="15"/>
        <v/>
      </c>
      <c r="E90" s="6" t="str">
        <f t="shared" si="15"/>
        <v/>
      </c>
      <c r="F90" s="6" t="str">
        <f t="shared" si="15"/>
        <v/>
      </c>
      <c r="G90" s="6" t="s">
        <v>55</v>
      </c>
      <c r="H90" s="5">
        <v>1</v>
      </c>
      <c r="I90" s="20"/>
      <c r="J90" s="20"/>
      <c r="K90" s="7">
        <f t="shared" si="16"/>
        <v>0</v>
      </c>
      <c r="L90" s="7">
        <f t="shared" si="18"/>
        <v>0</v>
      </c>
    </row>
    <row r="91" spans="1:12" ht="33.950000000000003" customHeight="1" x14ac:dyDescent="0.25">
      <c r="A91" s="9" t="s">
        <v>28</v>
      </c>
      <c r="B91" s="9" t="s">
        <v>11</v>
      </c>
      <c r="C91" s="10" t="s">
        <v>45</v>
      </c>
      <c r="D91" s="6" t="str">
        <f t="shared" si="15"/>
        <v/>
      </c>
      <c r="E91" s="6" t="str">
        <f t="shared" si="15"/>
        <v/>
      </c>
      <c r="F91" s="6" t="str">
        <f t="shared" si="15"/>
        <v/>
      </c>
      <c r="G91" s="6" t="s">
        <v>55</v>
      </c>
      <c r="H91" s="22">
        <f>H71</f>
        <v>2</v>
      </c>
      <c r="I91" s="19"/>
      <c r="J91" s="19"/>
      <c r="K91" s="7">
        <f t="shared" si="16"/>
        <v>0</v>
      </c>
      <c r="L91" s="7">
        <f t="shared" si="18"/>
        <v>0</v>
      </c>
    </row>
    <row r="92" spans="1:12" ht="33.950000000000003" customHeight="1" x14ac:dyDescent="0.25">
      <c r="A92" s="9" t="s">
        <v>29</v>
      </c>
      <c r="B92" s="9" t="s">
        <v>12</v>
      </c>
      <c r="C92" s="10" t="s">
        <v>46</v>
      </c>
      <c r="D92" s="6" t="str">
        <f t="shared" si="15"/>
        <v/>
      </c>
      <c r="E92" s="6" t="str">
        <f t="shared" si="15"/>
        <v/>
      </c>
      <c r="F92" s="6" t="str">
        <f t="shared" si="15"/>
        <v/>
      </c>
      <c r="G92" s="6" t="s">
        <v>55</v>
      </c>
      <c r="H92" s="22">
        <f t="shared" ref="H92:H95" si="19">H72</f>
        <v>1</v>
      </c>
      <c r="I92" s="20"/>
      <c r="J92" s="20"/>
      <c r="K92" s="7">
        <f t="shared" si="16"/>
        <v>0</v>
      </c>
      <c r="L92" s="7">
        <f t="shared" si="18"/>
        <v>0</v>
      </c>
    </row>
    <row r="93" spans="1:12" ht="33.950000000000003" customHeight="1" x14ac:dyDescent="0.25">
      <c r="A93" s="9" t="s">
        <v>30</v>
      </c>
      <c r="B93" s="9" t="s">
        <v>13</v>
      </c>
      <c r="C93" s="10" t="s">
        <v>47</v>
      </c>
      <c r="D93" s="6" t="str">
        <f t="shared" si="15"/>
        <v/>
      </c>
      <c r="E93" s="6" t="str">
        <f t="shared" si="15"/>
        <v/>
      </c>
      <c r="F93" s="6" t="str">
        <f t="shared" si="15"/>
        <v/>
      </c>
      <c r="G93" s="6" t="s">
        <v>55</v>
      </c>
      <c r="H93" s="22">
        <f t="shared" si="19"/>
        <v>9</v>
      </c>
      <c r="I93" s="19"/>
      <c r="J93" s="19"/>
      <c r="K93" s="7">
        <f t="shared" si="16"/>
        <v>0</v>
      </c>
      <c r="L93" s="7">
        <f t="shared" si="18"/>
        <v>0</v>
      </c>
    </row>
    <row r="94" spans="1:12" ht="33.950000000000003" customHeight="1" x14ac:dyDescent="0.25">
      <c r="A94" s="9" t="s">
        <v>31</v>
      </c>
      <c r="B94" s="9" t="s">
        <v>14</v>
      </c>
      <c r="C94" s="10" t="s">
        <v>48</v>
      </c>
      <c r="D94" s="6" t="str">
        <f t="shared" si="15"/>
        <v/>
      </c>
      <c r="E94" s="6" t="str">
        <f t="shared" si="15"/>
        <v/>
      </c>
      <c r="F94" s="6" t="str">
        <f t="shared" si="15"/>
        <v/>
      </c>
      <c r="G94" s="6" t="s">
        <v>55</v>
      </c>
      <c r="H94" s="22">
        <f t="shared" si="19"/>
        <v>6</v>
      </c>
      <c r="I94" s="20"/>
      <c r="J94" s="20"/>
      <c r="K94" s="7">
        <f t="shared" si="16"/>
        <v>0</v>
      </c>
      <c r="L94" s="7">
        <f t="shared" si="18"/>
        <v>0</v>
      </c>
    </row>
    <row r="95" spans="1:12" ht="33.950000000000003" customHeight="1" x14ac:dyDescent="0.25">
      <c r="A95" s="9" t="s">
        <v>32</v>
      </c>
      <c r="B95" s="9" t="s">
        <v>15</v>
      </c>
      <c r="C95" s="10" t="s">
        <v>49</v>
      </c>
      <c r="D95" s="6" t="str">
        <f t="shared" si="15"/>
        <v/>
      </c>
      <c r="E95" s="6" t="str">
        <f t="shared" si="15"/>
        <v/>
      </c>
      <c r="F95" s="6" t="str">
        <f t="shared" si="15"/>
        <v/>
      </c>
      <c r="G95" s="6" t="s">
        <v>55</v>
      </c>
      <c r="H95" s="22">
        <f t="shared" si="19"/>
        <v>12</v>
      </c>
      <c r="I95" s="19"/>
      <c r="J95" s="19"/>
      <c r="K95" s="7">
        <f t="shared" si="16"/>
        <v>0</v>
      </c>
      <c r="L95" s="7">
        <f t="shared" si="18"/>
        <v>0</v>
      </c>
    </row>
    <row r="96" spans="1:12" ht="33.950000000000003" customHeight="1" x14ac:dyDescent="0.25">
      <c r="A96" s="11" t="s">
        <v>33</v>
      </c>
      <c r="B96" s="6" t="s">
        <v>16</v>
      </c>
      <c r="C96" s="12" t="s">
        <v>50</v>
      </c>
      <c r="D96" s="6" t="str">
        <f t="shared" si="15"/>
        <v/>
      </c>
      <c r="E96" s="6" t="str">
        <f t="shared" si="15"/>
        <v/>
      </c>
      <c r="F96" s="6" t="str">
        <f t="shared" si="15"/>
        <v/>
      </c>
      <c r="G96" s="6" t="s">
        <v>55</v>
      </c>
      <c r="H96" s="4">
        <v>5</v>
      </c>
      <c r="I96" s="20"/>
      <c r="J96" s="20"/>
      <c r="K96" s="7">
        <f>I96+J96</f>
        <v>0</v>
      </c>
      <c r="L96" s="7">
        <f t="shared" si="18"/>
        <v>0</v>
      </c>
    </row>
    <row r="97" spans="1:12" ht="33.950000000000003" customHeight="1" x14ac:dyDescent="0.25">
      <c r="K97" s="21" t="s">
        <v>71</v>
      </c>
      <c r="L97" s="8">
        <f>SUM(L81:L96)</f>
        <v>0</v>
      </c>
    </row>
    <row r="98" spans="1:12" ht="21.95" customHeight="1" x14ac:dyDescent="0.25"/>
    <row r="99" spans="1:12" ht="33.950000000000003" customHeight="1" x14ac:dyDescent="0.25">
      <c r="A99" s="23" t="s">
        <v>78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 ht="45" customHeight="1" x14ac:dyDescent="0.25">
      <c r="A100" s="3" t="s">
        <v>36</v>
      </c>
      <c r="B100" s="3" t="s">
        <v>37</v>
      </c>
      <c r="C100" s="3" t="s">
        <v>0</v>
      </c>
      <c r="D100" s="3" t="s">
        <v>51</v>
      </c>
      <c r="E100" s="3" t="s">
        <v>52</v>
      </c>
      <c r="F100" s="3" t="s">
        <v>53</v>
      </c>
      <c r="G100" s="3" t="s">
        <v>54</v>
      </c>
      <c r="H100" s="3" t="s">
        <v>59</v>
      </c>
      <c r="I100" s="3" t="s">
        <v>56</v>
      </c>
      <c r="J100" s="3" t="s">
        <v>60</v>
      </c>
      <c r="K100" s="3" t="s">
        <v>61</v>
      </c>
      <c r="L100" s="3" t="s">
        <v>57</v>
      </c>
    </row>
    <row r="101" spans="1:12" ht="33.950000000000003" customHeight="1" x14ac:dyDescent="0.25">
      <c r="A101" s="9" t="s">
        <v>18</v>
      </c>
      <c r="B101" s="9" t="s">
        <v>1</v>
      </c>
      <c r="C101" s="10" t="s">
        <v>17</v>
      </c>
      <c r="D101" s="6" t="str">
        <f>IF(D21="","",D21)</f>
        <v/>
      </c>
      <c r="E101" s="6" t="str">
        <f t="shared" ref="E101:F101" si="20">IF(E21="","",E21)</f>
        <v/>
      </c>
      <c r="F101" s="6" t="str">
        <f t="shared" si="20"/>
        <v/>
      </c>
      <c r="G101" s="6" t="s">
        <v>55</v>
      </c>
      <c r="H101" s="5">
        <v>3</v>
      </c>
      <c r="I101" s="19"/>
      <c r="J101" s="19"/>
      <c r="K101" s="7">
        <f>I101+J101</f>
        <v>0</v>
      </c>
      <c r="L101" s="7">
        <f>K101*H101</f>
        <v>0</v>
      </c>
    </row>
    <row r="102" spans="1:12" ht="33.950000000000003" customHeight="1" x14ac:dyDescent="0.25">
      <c r="A102" s="9" t="s">
        <v>19</v>
      </c>
      <c r="B102" s="9" t="s">
        <v>2</v>
      </c>
      <c r="C102" s="10" t="s">
        <v>34</v>
      </c>
      <c r="D102" s="6" t="str">
        <f t="shared" ref="D102:F116" si="21">IF(D22="","",D22)</f>
        <v/>
      </c>
      <c r="E102" s="6" t="str">
        <f t="shared" si="21"/>
        <v/>
      </c>
      <c r="F102" s="6" t="str">
        <f t="shared" si="21"/>
        <v/>
      </c>
      <c r="G102" s="6" t="s">
        <v>55</v>
      </c>
      <c r="H102" s="5">
        <v>3</v>
      </c>
      <c r="I102" s="20"/>
      <c r="J102" s="20"/>
      <c r="K102" s="7">
        <f t="shared" ref="K102:K115" si="22">I102+J102</f>
        <v>0</v>
      </c>
      <c r="L102" s="7">
        <f t="shared" ref="L102:L107" si="23">K102*H102</f>
        <v>0</v>
      </c>
    </row>
    <row r="103" spans="1:12" ht="33.950000000000003" customHeight="1" x14ac:dyDescent="0.25">
      <c r="A103" s="9" t="s">
        <v>20</v>
      </c>
      <c r="B103" s="9" t="s">
        <v>3</v>
      </c>
      <c r="C103" s="10" t="s">
        <v>35</v>
      </c>
      <c r="D103" s="6" t="str">
        <f t="shared" si="21"/>
        <v/>
      </c>
      <c r="E103" s="6" t="str">
        <f t="shared" si="21"/>
        <v/>
      </c>
      <c r="F103" s="6" t="str">
        <f t="shared" si="21"/>
        <v/>
      </c>
      <c r="G103" s="6" t="s">
        <v>55</v>
      </c>
      <c r="H103" s="5">
        <v>3</v>
      </c>
      <c r="I103" s="19"/>
      <c r="J103" s="19"/>
      <c r="K103" s="7">
        <f t="shared" si="22"/>
        <v>0</v>
      </c>
      <c r="L103" s="7">
        <f t="shared" si="23"/>
        <v>0</v>
      </c>
    </row>
    <row r="104" spans="1:12" ht="33.950000000000003" customHeight="1" x14ac:dyDescent="0.25">
      <c r="A104" s="9" t="s">
        <v>21</v>
      </c>
      <c r="B104" s="9" t="s">
        <v>4</v>
      </c>
      <c r="C104" s="10" t="s">
        <v>38</v>
      </c>
      <c r="D104" s="6" t="str">
        <f t="shared" si="21"/>
        <v/>
      </c>
      <c r="E104" s="6" t="str">
        <f t="shared" si="21"/>
        <v/>
      </c>
      <c r="F104" s="6" t="str">
        <f t="shared" si="21"/>
        <v/>
      </c>
      <c r="G104" s="6" t="s">
        <v>55</v>
      </c>
      <c r="H104" s="5">
        <v>1</v>
      </c>
      <c r="I104" s="20"/>
      <c r="J104" s="20"/>
      <c r="K104" s="7">
        <f t="shared" si="22"/>
        <v>0</v>
      </c>
      <c r="L104" s="7">
        <f t="shared" si="23"/>
        <v>0</v>
      </c>
    </row>
    <row r="105" spans="1:12" ht="33.950000000000003" customHeight="1" x14ac:dyDescent="0.25">
      <c r="A105" s="9" t="s">
        <v>22</v>
      </c>
      <c r="B105" s="9" t="s">
        <v>5</v>
      </c>
      <c r="C105" s="10" t="s">
        <v>39</v>
      </c>
      <c r="D105" s="6" t="str">
        <f t="shared" si="21"/>
        <v/>
      </c>
      <c r="E105" s="6" t="str">
        <f t="shared" si="21"/>
        <v/>
      </c>
      <c r="F105" s="6" t="str">
        <f t="shared" si="21"/>
        <v/>
      </c>
      <c r="G105" s="6" t="s">
        <v>55</v>
      </c>
      <c r="H105" s="5">
        <v>1</v>
      </c>
      <c r="I105" s="19"/>
      <c r="J105" s="19"/>
      <c r="K105" s="7">
        <f t="shared" si="22"/>
        <v>0</v>
      </c>
      <c r="L105" s="7">
        <f t="shared" si="23"/>
        <v>0</v>
      </c>
    </row>
    <row r="106" spans="1:12" ht="33.950000000000003" customHeight="1" x14ac:dyDescent="0.25">
      <c r="A106" s="9" t="s">
        <v>23</v>
      </c>
      <c r="B106" s="9" t="s">
        <v>6</v>
      </c>
      <c r="C106" s="10" t="s">
        <v>40</v>
      </c>
      <c r="D106" s="6" t="str">
        <f t="shared" si="21"/>
        <v/>
      </c>
      <c r="E106" s="6" t="str">
        <f t="shared" si="21"/>
        <v/>
      </c>
      <c r="F106" s="6" t="str">
        <f t="shared" si="21"/>
        <v/>
      </c>
      <c r="G106" s="6" t="s">
        <v>55</v>
      </c>
      <c r="H106" s="5">
        <v>1</v>
      </c>
      <c r="I106" s="20"/>
      <c r="J106" s="20"/>
      <c r="K106" s="7">
        <f t="shared" si="22"/>
        <v>0</v>
      </c>
      <c r="L106" s="7">
        <f t="shared" si="23"/>
        <v>0</v>
      </c>
    </row>
    <row r="107" spans="1:12" ht="45" customHeight="1" x14ac:dyDescent="0.25">
      <c r="A107" s="9" t="s">
        <v>24</v>
      </c>
      <c r="B107" s="9" t="s">
        <v>7</v>
      </c>
      <c r="C107" s="10" t="s">
        <v>41</v>
      </c>
      <c r="D107" s="6" t="str">
        <f t="shared" si="21"/>
        <v/>
      </c>
      <c r="E107" s="6" t="str">
        <f t="shared" si="21"/>
        <v/>
      </c>
      <c r="F107" s="6" t="str">
        <f t="shared" si="21"/>
        <v/>
      </c>
      <c r="G107" s="6" t="s">
        <v>55</v>
      </c>
      <c r="H107" s="5">
        <v>1</v>
      </c>
      <c r="I107" s="19"/>
      <c r="J107" s="19"/>
      <c r="K107" s="7">
        <f t="shared" si="22"/>
        <v>0</v>
      </c>
      <c r="L107" s="7">
        <f t="shared" si="23"/>
        <v>0</v>
      </c>
    </row>
    <row r="108" spans="1:12" ht="33.950000000000003" customHeight="1" x14ac:dyDescent="0.25">
      <c r="A108" s="9" t="s">
        <v>25</v>
      </c>
      <c r="B108" s="9" t="s">
        <v>8</v>
      </c>
      <c r="C108" s="10" t="s">
        <v>42</v>
      </c>
      <c r="D108" s="6" t="str">
        <f t="shared" si="21"/>
        <v/>
      </c>
      <c r="E108" s="6" t="str">
        <f t="shared" si="21"/>
        <v/>
      </c>
      <c r="F108" s="6" t="str">
        <f t="shared" si="21"/>
        <v/>
      </c>
      <c r="G108" s="6" t="s">
        <v>55</v>
      </c>
      <c r="H108" s="5">
        <v>1</v>
      </c>
      <c r="I108" s="20"/>
      <c r="J108" s="20"/>
      <c r="K108" s="7">
        <f t="shared" si="22"/>
        <v>0</v>
      </c>
      <c r="L108" s="7">
        <f>K108*H108</f>
        <v>0</v>
      </c>
    </row>
    <row r="109" spans="1:12" ht="33.950000000000003" customHeight="1" x14ac:dyDescent="0.25">
      <c r="A109" s="9" t="s">
        <v>26</v>
      </c>
      <c r="B109" s="9" t="s">
        <v>9</v>
      </c>
      <c r="C109" s="10" t="s">
        <v>43</v>
      </c>
      <c r="D109" s="6" t="str">
        <f t="shared" si="21"/>
        <v/>
      </c>
      <c r="E109" s="6" t="str">
        <f t="shared" si="21"/>
        <v/>
      </c>
      <c r="F109" s="6" t="str">
        <f t="shared" si="21"/>
        <v/>
      </c>
      <c r="G109" s="6" t="s">
        <v>55</v>
      </c>
      <c r="H109" s="5">
        <v>1</v>
      </c>
      <c r="I109" s="19"/>
      <c r="J109" s="19"/>
      <c r="K109" s="7">
        <f t="shared" si="22"/>
        <v>0</v>
      </c>
      <c r="L109" s="7">
        <f t="shared" ref="L109:L116" si="24">K109*H109</f>
        <v>0</v>
      </c>
    </row>
    <row r="110" spans="1:12" ht="33.950000000000003" customHeight="1" x14ac:dyDescent="0.25">
      <c r="A110" s="9" t="s">
        <v>27</v>
      </c>
      <c r="B110" s="9" t="s">
        <v>10</v>
      </c>
      <c r="C110" s="10" t="s">
        <v>44</v>
      </c>
      <c r="D110" s="6" t="str">
        <f t="shared" si="21"/>
        <v/>
      </c>
      <c r="E110" s="6" t="str">
        <f t="shared" si="21"/>
        <v/>
      </c>
      <c r="F110" s="6" t="str">
        <f t="shared" si="21"/>
        <v/>
      </c>
      <c r="G110" s="6" t="s">
        <v>55</v>
      </c>
      <c r="H110" s="5">
        <v>1</v>
      </c>
      <c r="I110" s="20"/>
      <c r="J110" s="20"/>
      <c r="K110" s="7">
        <f t="shared" si="22"/>
        <v>0</v>
      </c>
      <c r="L110" s="7">
        <f t="shared" si="24"/>
        <v>0</v>
      </c>
    </row>
    <row r="111" spans="1:12" ht="33.950000000000003" customHeight="1" x14ac:dyDescent="0.25">
      <c r="A111" s="9" t="s">
        <v>28</v>
      </c>
      <c r="B111" s="9" t="s">
        <v>11</v>
      </c>
      <c r="C111" s="10" t="s">
        <v>45</v>
      </c>
      <c r="D111" s="6" t="str">
        <f t="shared" si="21"/>
        <v/>
      </c>
      <c r="E111" s="6" t="str">
        <f t="shared" si="21"/>
        <v/>
      </c>
      <c r="F111" s="6" t="str">
        <f t="shared" si="21"/>
        <v/>
      </c>
      <c r="G111" s="6" t="s">
        <v>55</v>
      </c>
      <c r="H111" s="22">
        <f>H91</f>
        <v>2</v>
      </c>
      <c r="I111" s="19"/>
      <c r="J111" s="19"/>
      <c r="K111" s="7">
        <f t="shared" si="22"/>
        <v>0</v>
      </c>
      <c r="L111" s="7">
        <f t="shared" si="24"/>
        <v>0</v>
      </c>
    </row>
    <row r="112" spans="1:12" ht="33.950000000000003" customHeight="1" x14ac:dyDescent="0.25">
      <c r="A112" s="9" t="s">
        <v>29</v>
      </c>
      <c r="B112" s="9" t="s">
        <v>12</v>
      </c>
      <c r="C112" s="10" t="s">
        <v>46</v>
      </c>
      <c r="D112" s="6" t="str">
        <f t="shared" si="21"/>
        <v/>
      </c>
      <c r="E112" s="6" t="str">
        <f t="shared" si="21"/>
        <v/>
      </c>
      <c r="F112" s="6" t="str">
        <f t="shared" si="21"/>
        <v/>
      </c>
      <c r="G112" s="6" t="s">
        <v>55</v>
      </c>
      <c r="H112" s="22">
        <f t="shared" ref="H112:H115" si="25">H92</f>
        <v>1</v>
      </c>
      <c r="I112" s="20"/>
      <c r="J112" s="20"/>
      <c r="K112" s="7">
        <f t="shared" si="22"/>
        <v>0</v>
      </c>
      <c r="L112" s="7">
        <f t="shared" si="24"/>
        <v>0</v>
      </c>
    </row>
    <row r="113" spans="1:12" ht="33.950000000000003" customHeight="1" x14ac:dyDescent="0.25">
      <c r="A113" s="9" t="s">
        <v>30</v>
      </c>
      <c r="B113" s="9" t="s">
        <v>13</v>
      </c>
      <c r="C113" s="10" t="s">
        <v>47</v>
      </c>
      <c r="D113" s="6" t="str">
        <f t="shared" si="21"/>
        <v/>
      </c>
      <c r="E113" s="6" t="str">
        <f t="shared" si="21"/>
        <v/>
      </c>
      <c r="F113" s="6" t="str">
        <f t="shared" si="21"/>
        <v/>
      </c>
      <c r="G113" s="6" t="s">
        <v>55</v>
      </c>
      <c r="H113" s="22">
        <f t="shared" si="25"/>
        <v>9</v>
      </c>
      <c r="I113" s="19"/>
      <c r="J113" s="19"/>
      <c r="K113" s="7">
        <f t="shared" si="22"/>
        <v>0</v>
      </c>
      <c r="L113" s="7">
        <f t="shared" si="24"/>
        <v>0</v>
      </c>
    </row>
    <row r="114" spans="1:12" ht="33.950000000000003" customHeight="1" x14ac:dyDescent="0.25">
      <c r="A114" s="9" t="s">
        <v>31</v>
      </c>
      <c r="B114" s="9" t="s">
        <v>14</v>
      </c>
      <c r="C114" s="10" t="s">
        <v>48</v>
      </c>
      <c r="D114" s="6" t="str">
        <f t="shared" si="21"/>
        <v/>
      </c>
      <c r="E114" s="6" t="str">
        <f t="shared" si="21"/>
        <v/>
      </c>
      <c r="F114" s="6" t="str">
        <f t="shared" si="21"/>
        <v/>
      </c>
      <c r="G114" s="6" t="s">
        <v>55</v>
      </c>
      <c r="H114" s="22">
        <f t="shared" si="25"/>
        <v>6</v>
      </c>
      <c r="I114" s="20"/>
      <c r="J114" s="20"/>
      <c r="K114" s="7">
        <f t="shared" si="22"/>
        <v>0</v>
      </c>
      <c r="L114" s="7">
        <f t="shared" si="24"/>
        <v>0</v>
      </c>
    </row>
    <row r="115" spans="1:12" ht="33.950000000000003" customHeight="1" x14ac:dyDescent="0.25">
      <c r="A115" s="9" t="s">
        <v>32</v>
      </c>
      <c r="B115" s="9" t="s">
        <v>15</v>
      </c>
      <c r="C115" s="10" t="s">
        <v>49</v>
      </c>
      <c r="D115" s="6" t="str">
        <f t="shared" si="21"/>
        <v/>
      </c>
      <c r="E115" s="6" t="str">
        <f t="shared" si="21"/>
        <v/>
      </c>
      <c r="F115" s="6" t="str">
        <f t="shared" si="21"/>
        <v/>
      </c>
      <c r="G115" s="6" t="s">
        <v>55</v>
      </c>
      <c r="H115" s="22">
        <f t="shared" si="25"/>
        <v>12</v>
      </c>
      <c r="I115" s="19"/>
      <c r="J115" s="19"/>
      <c r="K115" s="7">
        <f t="shared" si="22"/>
        <v>0</v>
      </c>
      <c r="L115" s="7">
        <f t="shared" si="24"/>
        <v>0</v>
      </c>
    </row>
    <row r="116" spans="1:12" ht="33.950000000000003" customHeight="1" x14ac:dyDescent="0.25">
      <c r="A116" s="11" t="s">
        <v>33</v>
      </c>
      <c r="B116" s="6" t="s">
        <v>16</v>
      </c>
      <c r="C116" s="12" t="s">
        <v>50</v>
      </c>
      <c r="D116" s="6" t="str">
        <f t="shared" si="21"/>
        <v/>
      </c>
      <c r="E116" s="6" t="str">
        <f t="shared" si="21"/>
        <v/>
      </c>
      <c r="F116" s="6" t="str">
        <f t="shared" si="21"/>
        <v/>
      </c>
      <c r="G116" s="6" t="s">
        <v>55</v>
      </c>
      <c r="H116" s="4">
        <v>5</v>
      </c>
      <c r="I116" s="20"/>
      <c r="J116" s="20"/>
      <c r="K116" s="7">
        <f>I116+J116</f>
        <v>0</v>
      </c>
      <c r="L116" s="7">
        <f t="shared" si="24"/>
        <v>0</v>
      </c>
    </row>
    <row r="117" spans="1:12" ht="33.950000000000003" customHeight="1" x14ac:dyDescent="0.25">
      <c r="K117" s="21" t="s">
        <v>70</v>
      </c>
      <c r="L117" s="8">
        <f>SUM(L101:L116)</f>
        <v>0</v>
      </c>
    </row>
    <row r="118" spans="1:12" ht="21.95" hidden="1" customHeight="1" x14ac:dyDescent="0.25"/>
    <row r="119" spans="1:12" ht="45" hidden="1" customHeight="1" x14ac:dyDescent="0.25"/>
    <row r="120" spans="1:12" ht="45" hidden="1" customHeight="1" x14ac:dyDescent="0.25"/>
    <row r="121" spans="1:12" ht="45" hidden="1" customHeight="1" x14ac:dyDescent="0.25"/>
    <row r="122" spans="1:12" ht="45" hidden="1" customHeight="1" x14ac:dyDescent="0.25"/>
    <row r="123" spans="1:12" ht="45" hidden="1" customHeight="1" x14ac:dyDescent="0.25"/>
    <row r="124" spans="1:12" ht="45" hidden="1" customHeight="1" x14ac:dyDescent="0.25"/>
    <row r="125" spans="1:12" ht="45" hidden="1" customHeight="1" x14ac:dyDescent="0.25"/>
    <row r="126" spans="1:12" ht="45" hidden="1" customHeight="1" x14ac:dyDescent="0.25"/>
    <row r="127" spans="1:12" ht="45" hidden="1" customHeight="1" x14ac:dyDescent="0.25"/>
    <row r="128" spans="1:12" ht="45" hidden="1" customHeight="1" x14ac:dyDescent="0.25"/>
    <row r="129" ht="45" hidden="1" customHeight="1" x14ac:dyDescent="0.25"/>
    <row r="130" ht="45" hidden="1" customHeight="1" x14ac:dyDescent="0.25"/>
    <row r="131" ht="45" hidden="1" customHeight="1" x14ac:dyDescent="0.25"/>
    <row r="132" ht="45" hidden="1" customHeight="1" x14ac:dyDescent="0.25"/>
    <row r="133" ht="45" hidden="1" customHeight="1" x14ac:dyDescent="0.25"/>
    <row r="134" ht="45" hidden="1" customHeight="1" x14ac:dyDescent="0.25"/>
    <row r="135" ht="45" hidden="1" customHeight="1" x14ac:dyDescent="0.25"/>
    <row r="136" ht="45" hidden="1" customHeight="1" x14ac:dyDescent="0.25"/>
    <row r="137" ht="45" hidden="1" customHeight="1" x14ac:dyDescent="0.25"/>
    <row r="138" ht="45" hidden="1" customHeight="1" x14ac:dyDescent="0.25"/>
    <row r="139" ht="45" hidden="1" customHeight="1" x14ac:dyDescent="0.25"/>
    <row r="140" ht="45" hidden="1" customHeight="1" x14ac:dyDescent="0.25"/>
    <row r="141" ht="45" hidden="1" customHeight="1" x14ac:dyDescent="0.25"/>
    <row r="142" ht="45" hidden="1" customHeight="1" x14ac:dyDescent="0.25"/>
    <row r="143" ht="45" hidden="1" customHeight="1" x14ac:dyDescent="0.25"/>
    <row r="144" ht="45" hidden="1" customHeight="1" x14ac:dyDescent="0.25"/>
    <row r="145" ht="45" hidden="1" customHeight="1" x14ac:dyDescent="0.25"/>
    <row r="146" ht="45" hidden="1" customHeight="1" x14ac:dyDescent="0.25"/>
  </sheetData>
  <mergeCells count="17">
    <mergeCell ref="J1:L1"/>
    <mergeCell ref="J3:L3"/>
    <mergeCell ref="I2:L2"/>
    <mergeCell ref="A39:L39"/>
    <mergeCell ref="A59:L59"/>
    <mergeCell ref="A79:L79"/>
    <mergeCell ref="A99:L99"/>
    <mergeCell ref="A4:L4"/>
    <mergeCell ref="A5:C5"/>
    <mergeCell ref="A6:C6"/>
    <mergeCell ref="A7:C7"/>
    <mergeCell ref="A8:C8"/>
    <mergeCell ref="A9:C9"/>
    <mergeCell ref="A10:C10"/>
    <mergeCell ref="A11:C11"/>
    <mergeCell ref="A13:C13"/>
    <mergeCell ref="A19:L19"/>
  </mergeCells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00A03D0-666E-457A-AD3E-765802CBCE5D}">
          <x14:formula1>
            <xm:f>Sheet2!$A$1:$A$2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70CE-E501-4E04-B218-757D9F415CC4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Houston</dc:creator>
  <cp:lastModifiedBy>Joshua Houston</cp:lastModifiedBy>
  <dcterms:created xsi:type="dcterms:W3CDTF">2025-09-08T14:40:30Z</dcterms:created>
  <dcterms:modified xsi:type="dcterms:W3CDTF">2025-09-12T16:36:00Z</dcterms:modified>
</cp:coreProperties>
</file>